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1251" documentId="8_{13A7ED11-DED8-4A63-B3BC-97C4FA458345}" xr6:coauthVersionLast="47" xr6:coauthVersionMax="47" xr10:uidLastSave="{3017D1F8-D3AF-43E8-ACE1-F66F62D558D6}"/>
  <bookViews>
    <workbookView xWindow="-108" yWindow="-108" windowWidth="23256" windowHeight="12576" activeTab="8" xr2:uid="{849EB434-228E-4143-8C84-7629621B5C53}"/>
  </bookViews>
  <sheets>
    <sheet name="Sammanställning" sheetId="9" r:id="rId1"/>
    <sheet name="Damer" sheetId="1" r:id="rId2"/>
    <sheet name="Herrar" sheetId="2" r:id="rId3"/>
    <sheet name="dagens" sheetId="16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 7" sheetId="15" r:id="rId10"/>
    <sheet name="omg6" sheetId="14" r:id="rId11"/>
    <sheet name="omg 5" sheetId="13" r:id="rId12"/>
    <sheet name="Omg 4" sheetId="12" r:id="rId13"/>
    <sheet name="omg 3" sheetId="11" r:id="rId14"/>
    <sheet name="omg 2" sheetId="10" r:id="rId15"/>
    <sheet name="omg 1" sheetId="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5" l="1"/>
  <c r="G72" i="5"/>
  <c r="G88" i="5"/>
  <c r="G57" i="5"/>
  <c r="G32" i="5"/>
  <c r="G105" i="5"/>
  <c r="G14" i="5"/>
  <c r="G45" i="5"/>
  <c r="G59" i="4"/>
  <c r="G71" i="4"/>
  <c r="G47" i="4"/>
  <c r="G36" i="4"/>
  <c r="G23" i="4"/>
  <c r="H23" i="4" s="1"/>
  <c r="H18" i="4"/>
  <c r="H20" i="4"/>
  <c r="E20" i="4" s="1"/>
  <c r="H21" i="4"/>
  <c r="E21" i="4" s="1"/>
  <c r="H22" i="4"/>
  <c r="G13" i="4"/>
  <c r="E7" i="4"/>
  <c r="E8" i="4"/>
  <c r="E9" i="4"/>
  <c r="E10" i="4"/>
  <c r="E11" i="4"/>
  <c r="E12" i="4"/>
  <c r="E14" i="4"/>
  <c r="E15" i="4"/>
  <c r="E16" i="4"/>
  <c r="E18" i="4"/>
  <c r="E19" i="4"/>
  <c r="E22" i="4"/>
  <c r="E24" i="4"/>
  <c r="E25" i="4"/>
  <c r="E26" i="4"/>
  <c r="E28" i="4"/>
  <c r="E29" i="4"/>
  <c r="E30" i="4"/>
  <c r="E31" i="4"/>
  <c r="E32" i="4"/>
  <c r="E33" i="4"/>
  <c r="C33" i="4" s="1"/>
  <c r="D33" i="4" s="1"/>
  <c r="E34" i="4"/>
  <c r="E35" i="4"/>
  <c r="E37" i="4"/>
  <c r="E38" i="4"/>
  <c r="E39" i="4"/>
  <c r="E41" i="4"/>
  <c r="E42" i="4"/>
  <c r="E43" i="4"/>
  <c r="E44" i="4"/>
  <c r="E45" i="4"/>
  <c r="E46" i="4"/>
  <c r="E48" i="4"/>
  <c r="E52" i="4"/>
  <c r="E53" i="4"/>
  <c r="E54" i="4"/>
  <c r="E55" i="4"/>
  <c r="E56" i="4"/>
  <c r="E57" i="4"/>
  <c r="E58" i="4"/>
  <c r="E60" i="4"/>
  <c r="E61" i="4"/>
  <c r="E63" i="4"/>
  <c r="E64" i="4"/>
  <c r="E65" i="4"/>
  <c r="E66" i="4"/>
  <c r="E67" i="4"/>
  <c r="E68" i="4"/>
  <c r="E69" i="4"/>
  <c r="E70" i="4"/>
  <c r="E6" i="4"/>
  <c r="E7" i="5"/>
  <c r="E8" i="5"/>
  <c r="E9" i="5"/>
  <c r="E10" i="5"/>
  <c r="E11" i="5"/>
  <c r="E12" i="5"/>
  <c r="E13" i="5"/>
  <c r="E15" i="5"/>
  <c r="E16" i="5"/>
  <c r="E17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3" i="5"/>
  <c r="E34" i="5"/>
  <c r="E36" i="5"/>
  <c r="E37" i="5"/>
  <c r="E38" i="5"/>
  <c r="E39" i="5"/>
  <c r="E40" i="5"/>
  <c r="E41" i="5"/>
  <c r="E42" i="5"/>
  <c r="E43" i="5"/>
  <c r="E44" i="5"/>
  <c r="E46" i="5"/>
  <c r="E47" i="5"/>
  <c r="E49" i="5"/>
  <c r="E50" i="5"/>
  <c r="E51" i="5"/>
  <c r="E52" i="5"/>
  <c r="E53" i="5"/>
  <c r="E54" i="5"/>
  <c r="E55" i="5"/>
  <c r="E56" i="5"/>
  <c r="E58" i="5"/>
  <c r="E59" i="5"/>
  <c r="E60" i="5"/>
  <c r="E62" i="5"/>
  <c r="E63" i="5"/>
  <c r="E64" i="5"/>
  <c r="E65" i="5"/>
  <c r="E66" i="5"/>
  <c r="E67" i="5"/>
  <c r="E68" i="5"/>
  <c r="E69" i="5"/>
  <c r="E70" i="5"/>
  <c r="E71" i="5"/>
  <c r="E73" i="5"/>
  <c r="E74" i="5"/>
  <c r="E75" i="5"/>
  <c r="E77" i="5"/>
  <c r="E78" i="5"/>
  <c r="E79" i="5"/>
  <c r="E80" i="5"/>
  <c r="E81" i="5"/>
  <c r="E82" i="5"/>
  <c r="E83" i="5"/>
  <c r="E84" i="5"/>
  <c r="E85" i="5"/>
  <c r="E86" i="5"/>
  <c r="E87" i="5"/>
  <c r="E89" i="5"/>
  <c r="E90" i="5"/>
  <c r="E91" i="5"/>
  <c r="E93" i="5"/>
  <c r="E94" i="5"/>
  <c r="E95" i="5"/>
  <c r="E96" i="5"/>
  <c r="E97" i="5"/>
  <c r="E98" i="5"/>
  <c r="E99" i="5"/>
  <c r="E100" i="5"/>
  <c r="E101" i="5"/>
  <c r="E102" i="5"/>
  <c r="E103" i="5"/>
  <c r="E104" i="5"/>
  <c r="E110" i="5"/>
  <c r="E111" i="5"/>
  <c r="E112" i="5"/>
  <c r="E113" i="5"/>
  <c r="E114" i="5"/>
  <c r="E115" i="5"/>
  <c r="E116" i="5"/>
  <c r="E117" i="5"/>
  <c r="E118" i="5"/>
  <c r="E119" i="5"/>
  <c r="E6" i="5"/>
  <c r="F6" i="1"/>
  <c r="F7" i="1"/>
  <c r="F8" i="1"/>
  <c r="F9" i="1"/>
  <c r="F10" i="1"/>
  <c r="F11" i="1"/>
  <c r="F15" i="1"/>
  <c r="F16" i="1"/>
  <c r="F12" i="1"/>
  <c r="F13" i="1"/>
  <c r="F14" i="1"/>
  <c r="F19" i="1"/>
  <c r="F18" i="1"/>
  <c r="F17" i="1"/>
  <c r="F20" i="1"/>
  <c r="F21" i="1"/>
  <c r="F29" i="1"/>
  <c r="F24" i="1"/>
  <c r="F27" i="1"/>
  <c r="F23" i="1"/>
  <c r="F22" i="1"/>
  <c r="F26" i="1"/>
  <c r="F25" i="1"/>
  <c r="F28" i="1"/>
  <c r="F30" i="1"/>
  <c r="F31" i="1"/>
  <c r="F32" i="1"/>
  <c r="F33" i="1"/>
  <c r="F34" i="1"/>
  <c r="F35" i="1"/>
  <c r="F37" i="1"/>
  <c r="F36" i="1"/>
  <c r="F38" i="1"/>
  <c r="F39" i="1"/>
  <c r="F5" i="2"/>
  <c r="F6" i="2"/>
  <c r="F7" i="2"/>
  <c r="F9" i="2"/>
  <c r="F8" i="2"/>
  <c r="F15" i="2"/>
  <c r="F14" i="2"/>
  <c r="F13" i="2"/>
  <c r="F11" i="2"/>
  <c r="F10" i="2"/>
  <c r="F12" i="2"/>
  <c r="F16" i="2"/>
  <c r="F17" i="2"/>
  <c r="F18" i="2"/>
  <c r="F21" i="2"/>
  <c r="F22" i="2"/>
  <c r="F19" i="2"/>
  <c r="F20" i="2"/>
  <c r="F24" i="2"/>
  <c r="F25" i="2"/>
  <c r="F32" i="2"/>
  <c r="F27" i="2"/>
  <c r="F33" i="2"/>
  <c r="F28" i="2"/>
  <c r="F30" i="2"/>
  <c r="F26" i="2"/>
  <c r="F23" i="2"/>
  <c r="F31" i="2"/>
  <c r="F29" i="2"/>
  <c r="F35" i="2"/>
  <c r="F34" i="2"/>
  <c r="F41" i="2"/>
  <c r="F40" i="2"/>
  <c r="F36" i="2"/>
  <c r="F38" i="2"/>
  <c r="F39" i="2"/>
  <c r="F37" i="2"/>
  <c r="F42" i="2"/>
  <c r="F58" i="2"/>
  <c r="D58" i="2" s="1"/>
  <c r="E58" i="2" s="1"/>
  <c r="F46" i="2"/>
  <c r="F43" i="2"/>
  <c r="F44" i="2"/>
  <c r="F45" i="2"/>
  <c r="F48" i="2"/>
  <c r="F47" i="2"/>
  <c r="F49" i="2"/>
  <c r="F51" i="2"/>
  <c r="F52" i="2"/>
  <c r="F50" i="2"/>
  <c r="F53" i="2"/>
  <c r="F54" i="2"/>
  <c r="F59" i="2"/>
  <c r="F55" i="2"/>
  <c r="F57" i="2"/>
  <c r="F60" i="2"/>
  <c r="F56" i="2"/>
  <c r="F61" i="2"/>
  <c r="F62" i="2"/>
  <c r="F63" i="2"/>
  <c r="F64" i="2"/>
  <c r="F65" i="2"/>
  <c r="F66" i="2"/>
  <c r="F67" i="2"/>
  <c r="F68" i="2"/>
  <c r="F4" i="2"/>
  <c r="F5" i="1"/>
  <c r="I105" i="5"/>
  <c r="I120" i="5"/>
  <c r="I32" i="5"/>
  <c r="I72" i="5"/>
  <c r="I88" i="5"/>
  <c r="I57" i="5"/>
  <c r="I45" i="5"/>
  <c r="I14" i="5"/>
  <c r="I71" i="4"/>
  <c r="I47" i="4"/>
  <c r="I36" i="4"/>
  <c r="I13" i="4"/>
  <c r="I59" i="4"/>
  <c r="I23" i="4"/>
  <c r="C86" i="5"/>
  <c r="D86" i="5" s="1"/>
  <c r="J120" i="5"/>
  <c r="J105" i="5"/>
  <c r="J32" i="5"/>
  <c r="J72" i="5"/>
  <c r="J57" i="5"/>
  <c r="J45" i="5"/>
  <c r="J88" i="5"/>
  <c r="J14" i="5"/>
  <c r="J59" i="4"/>
  <c r="J71" i="4"/>
  <c r="J47" i="4"/>
  <c r="F36" i="4"/>
  <c r="J36" i="4"/>
  <c r="J23" i="4"/>
  <c r="J13" i="4"/>
  <c r="K71" i="4" l="1"/>
  <c r="D18" i="2"/>
  <c r="E18" i="2" s="1"/>
  <c r="D21" i="2"/>
  <c r="E21" i="2" s="1"/>
  <c r="D40" i="2"/>
  <c r="E40" i="2" s="1"/>
  <c r="D37" i="1"/>
  <c r="E37" i="1" s="1"/>
  <c r="D6" i="1"/>
  <c r="E6" i="1" s="1"/>
  <c r="C62" i="5"/>
  <c r="D62" i="5" s="1"/>
  <c r="C83" i="5"/>
  <c r="D83" i="5" s="1"/>
  <c r="K120" i="5"/>
  <c r="F57" i="5"/>
  <c r="K88" i="5"/>
  <c r="K105" i="5"/>
  <c r="K32" i="5"/>
  <c r="K45" i="5"/>
  <c r="K72" i="5"/>
  <c r="K14" i="5"/>
  <c r="K59" i="4"/>
  <c r="K36" i="4"/>
  <c r="K47" i="4"/>
  <c r="K23" i="4"/>
  <c r="K13" i="4"/>
  <c r="D22" i="1"/>
  <c r="E22" i="1" s="1"/>
  <c r="D30" i="2"/>
  <c r="E30" i="2" s="1"/>
  <c r="C32" i="4"/>
  <c r="D32" i="4" s="1"/>
  <c r="L105" i="5"/>
  <c r="L120" i="5"/>
  <c r="L88" i="5"/>
  <c r="L57" i="5"/>
  <c r="L45" i="5"/>
  <c r="L32" i="5"/>
  <c r="L72" i="5"/>
  <c r="L14" i="5"/>
  <c r="L71" i="4"/>
  <c r="L23" i="4"/>
  <c r="L36" i="4"/>
  <c r="L59" i="4"/>
  <c r="L47" i="4"/>
  <c r="L13" i="4"/>
  <c r="C10" i="4"/>
  <c r="D10" i="4" s="1"/>
  <c r="D55" i="2" l="1"/>
  <c r="E55" i="2" s="1"/>
  <c r="D43" i="2"/>
  <c r="E43" i="2" s="1"/>
  <c r="D28" i="2"/>
  <c r="E28" i="2" s="1"/>
  <c r="M120" i="5"/>
  <c r="E120" i="5" s="1"/>
  <c r="M72" i="5"/>
  <c r="C71" i="5"/>
  <c r="D71" i="5" s="1"/>
  <c r="M88" i="5"/>
  <c r="M32" i="5"/>
  <c r="E32" i="5" s="1"/>
  <c r="M45" i="5"/>
  <c r="E45" i="5" s="1"/>
  <c r="M105" i="5"/>
  <c r="M57" i="5"/>
  <c r="E57" i="5" s="1"/>
  <c r="C29" i="5"/>
  <c r="D29" i="5" s="1"/>
  <c r="M14" i="5"/>
  <c r="E14" i="5" s="1"/>
  <c r="M71" i="4"/>
  <c r="E71" i="4" s="1"/>
  <c r="M59" i="4"/>
  <c r="E59" i="4" s="1"/>
  <c r="M47" i="4"/>
  <c r="M13" i="4"/>
  <c r="E13" i="4" s="1"/>
  <c r="M23" i="4"/>
  <c r="M36" i="4"/>
  <c r="E36" i="4" s="1"/>
  <c r="C35" i="4"/>
  <c r="D35" i="4" s="1"/>
  <c r="D7" i="1"/>
  <c r="E7" i="1" s="1"/>
  <c r="D9" i="1"/>
  <c r="E9" i="1" s="1"/>
  <c r="D10" i="1"/>
  <c r="E10" i="1" s="1"/>
  <c r="D29" i="1"/>
  <c r="E29" i="1" s="1"/>
  <c r="D18" i="1"/>
  <c r="E18" i="1" s="1"/>
  <c r="D20" i="1"/>
  <c r="E20" i="1" s="1"/>
  <c r="D12" i="1"/>
  <c r="E12" i="1" s="1"/>
  <c r="D14" i="1"/>
  <c r="E14" i="1" s="1"/>
  <c r="D21" i="1"/>
  <c r="E21" i="1" s="1"/>
  <c r="D13" i="1"/>
  <c r="E13" i="1" s="1"/>
  <c r="D16" i="1"/>
  <c r="E16" i="1" s="1"/>
  <c r="D11" i="1"/>
  <c r="E11" i="1" s="1"/>
  <c r="D23" i="1"/>
  <c r="E23" i="1" s="1"/>
  <c r="D31" i="1"/>
  <c r="E31" i="1" s="1"/>
  <c r="D25" i="1"/>
  <c r="E25" i="1" s="1"/>
  <c r="D27" i="1"/>
  <c r="E27" i="1" s="1"/>
  <c r="D33" i="1"/>
  <c r="E33" i="1" s="1"/>
  <c r="D26" i="1"/>
  <c r="E26" i="1" s="1"/>
  <c r="D34" i="1"/>
  <c r="E34" i="1" s="1"/>
  <c r="D30" i="1"/>
  <c r="E30" i="1" s="1"/>
  <c r="D35" i="1"/>
  <c r="E35" i="1" s="1"/>
  <c r="D36" i="1"/>
  <c r="E36" i="1" s="1"/>
  <c r="D39" i="1"/>
  <c r="E39" i="1" s="1"/>
  <c r="D5" i="1"/>
  <c r="E5" i="1" s="1"/>
  <c r="D4" i="2"/>
  <c r="E4" i="2" s="1"/>
  <c r="D7" i="2"/>
  <c r="E7" i="2" s="1"/>
  <c r="D10" i="2"/>
  <c r="E10" i="2" s="1"/>
  <c r="D12" i="2"/>
  <c r="E12" i="2" s="1"/>
  <c r="D14" i="2"/>
  <c r="E14" i="2" s="1"/>
  <c r="D6" i="2"/>
  <c r="E6" i="2" s="1"/>
  <c r="D22" i="2"/>
  <c r="E22" i="2" s="1"/>
  <c r="D8" i="2"/>
  <c r="E8" i="2" s="1"/>
  <c r="D16" i="2"/>
  <c r="E16" i="2" s="1"/>
  <c r="D11" i="2"/>
  <c r="E11" i="2" s="1"/>
  <c r="D15" i="2"/>
  <c r="E15" i="2" s="1"/>
  <c r="D17" i="2"/>
  <c r="E17" i="2" s="1"/>
  <c r="D13" i="2"/>
  <c r="E13" i="2" s="1"/>
  <c r="D25" i="2"/>
  <c r="E25" i="2" s="1"/>
  <c r="D9" i="2"/>
  <c r="E9" i="2" s="1"/>
  <c r="D31" i="2"/>
  <c r="E31" i="2" s="1"/>
  <c r="D19" i="2"/>
  <c r="E19" i="2" s="1"/>
  <c r="D23" i="2"/>
  <c r="E23" i="2" s="1"/>
  <c r="D36" i="2"/>
  <c r="E36" i="2" s="1"/>
  <c r="D29" i="2"/>
  <c r="E29" i="2" s="1"/>
  <c r="D24" i="2"/>
  <c r="E24" i="2" s="1"/>
  <c r="D41" i="2"/>
  <c r="E41" i="2" s="1"/>
  <c r="D26" i="2"/>
  <c r="E26" i="2" s="1"/>
  <c r="D32" i="2"/>
  <c r="E32" i="2" s="1"/>
  <c r="D27" i="2"/>
  <c r="E27" i="2" s="1"/>
  <c r="D37" i="2"/>
  <c r="E37" i="2" s="1"/>
  <c r="D20" i="2"/>
  <c r="E20" i="2" s="1"/>
  <c r="D38" i="2"/>
  <c r="E38" i="2" s="1"/>
  <c r="D35" i="2"/>
  <c r="E35" i="2" s="1"/>
  <c r="D34" i="2"/>
  <c r="E34" i="2" s="1"/>
  <c r="D45" i="2"/>
  <c r="E45" i="2" s="1"/>
  <c r="D52" i="2"/>
  <c r="E52" i="2" s="1"/>
  <c r="D39" i="2"/>
  <c r="E39" i="2" s="1"/>
  <c r="D49" i="2"/>
  <c r="E49" i="2" s="1"/>
  <c r="D33" i="2"/>
  <c r="E33" i="2" s="1"/>
  <c r="D48" i="2"/>
  <c r="E48" i="2" s="1"/>
  <c r="D54" i="2"/>
  <c r="E54" i="2" s="1"/>
  <c r="D46" i="2"/>
  <c r="E46" i="2" s="1"/>
  <c r="D51" i="2"/>
  <c r="E51" i="2" s="1"/>
  <c r="D50" i="2"/>
  <c r="E50" i="2" s="1"/>
  <c r="D47" i="2"/>
  <c r="E47" i="2" s="1"/>
  <c r="D61" i="2"/>
  <c r="E61" i="2" s="1"/>
  <c r="D42" i="2"/>
  <c r="E42" i="2" s="1"/>
  <c r="D56" i="2"/>
  <c r="E56" i="2" s="1"/>
  <c r="D44" i="2"/>
  <c r="E44" i="2" s="1"/>
  <c r="D63" i="2"/>
  <c r="E63" i="2" s="1"/>
  <c r="D53" i="2"/>
  <c r="E53" i="2" s="1"/>
  <c r="D57" i="2"/>
  <c r="E57" i="2" s="1"/>
  <c r="D60" i="2"/>
  <c r="E60" i="2" s="1"/>
  <c r="D65" i="2"/>
  <c r="E65" i="2" s="1"/>
  <c r="D64" i="2"/>
  <c r="E64" i="2" s="1"/>
  <c r="D66" i="2"/>
  <c r="E66" i="2" s="1"/>
  <c r="D62" i="2"/>
  <c r="E62" i="2" s="1"/>
  <c r="D67" i="2"/>
  <c r="E67" i="2" s="1"/>
  <c r="D59" i="2"/>
  <c r="E59" i="2" s="1"/>
  <c r="D68" i="2"/>
  <c r="E68" i="2" s="1"/>
  <c r="D5" i="2"/>
  <c r="E5" i="2" s="1"/>
  <c r="C20" i="5"/>
  <c r="D20" i="5" s="1"/>
  <c r="C25" i="5"/>
  <c r="D25" i="5" s="1"/>
  <c r="C26" i="5"/>
  <c r="D26" i="5" s="1"/>
  <c r="C27" i="5"/>
  <c r="D27" i="5" s="1"/>
  <c r="C28" i="5"/>
  <c r="D28" i="5" s="1"/>
  <c r="C118" i="5"/>
  <c r="D118" i="5" s="1"/>
  <c r="C22" i="4"/>
  <c r="D22" i="4" s="1"/>
  <c r="C34" i="4"/>
  <c r="D34" i="4" s="1"/>
  <c r="C42" i="4"/>
  <c r="D42" i="4" s="1"/>
  <c r="C46" i="4"/>
  <c r="D46" i="4" s="1"/>
  <c r="C9" i="4"/>
  <c r="C11" i="4"/>
  <c r="C7" i="4"/>
  <c r="D7" i="4" s="1"/>
  <c r="C12" i="4"/>
  <c r="D12" i="4" s="1"/>
  <c r="D28" i="1"/>
  <c r="E28" i="1" s="1"/>
  <c r="D8" i="1"/>
  <c r="E8" i="1" s="1"/>
  <c r="D19" i="1"/>
  <c r="E19" i="1" s="1"/>
  <c r="D15" i="1"/>
  <c r="E15" i="1" s="1"/>
  <c r="D17" i="1"/>
  <c r="E17" i="1" s="1"/>
  <c r="D32" i="1"/>
  <c r="E32" i="1" s="1"/>
  <c r="D24" i="1"/>
  <c r="E24" i="1" s="1"/>
  <c r="D38" i="1"/>
  <c r="E38" i="1" s="1"/>
  <c r="N88" i="5"/>
  <c r="E88" i="5" s="1"/>
  <c r="O88" i="5"/>
  <c r="N120" i="5"/>
  <c r="O120" i="5"/>
  <c r="N72" i="5"/>
  <c r="O72" i="5"/>
  <c r="N57" i="5"/>
  <c r="O57" i="5"/>
  <c r="N105" i="5"/>
  <c r="E105" i="5" s="1"/>
  <c r="O105" i="5"/>
  <c r="N32" i="5"/>
  <c r="O32" i="5"/>
  <c r="N45" i="5"/>
  <c r="O45" i="5"/>
  <c r="O14" i="5"/>
  <c r="N14" i="5"/>
  <c r="O71" i="4"/>
  <c r="N71" i="4"/>
  <c r="N47" i="4"/>
  <c r="F47" i="4"/>
  <c r="O47" i="4"/>
  <c r="N59" i="4"/>
  <c r="O59" i="4"/>
  <c r="N23" i="4"/>
  <c r="O23" i="4"/>
  <c r="N36" i="4"/>
  <c r="O36" i="4"/>
  <c r="F13" i="4"/>
  <c r="O13" i="4"/>
  <c r="N13" i="4"/>
  <c r="R51" i="9"/>
  <c r="T51" i="9" s="1"/>
  <c r="U51" i="9" s="1"/>
  <c r="R50" i="9"/>
  <c r="R48" i="9"/>
  <c r="T48" i="9" s="1"/>
  <c r="U48" i="9" s="1"/>
  <c r="R47" i="9"/>
  <c r="R45" i="9"/>
  <c r="T45" i="9" s="1"/>
  <c r="U45" i="9" s="1"/>
  <c r="R44" i="9"/>
  <c r="R42" i="9"/>
  <c r="T42" i="9" s="1"/>
  <c r="R41" i="9"/>
  <c r="R39" i="9"/>
  <c r="T39" i="9" s="1"/>
  <c r="R38" i="9"/>
  <c r="R36" i="9"/>
  <c r="T36" i="9" s="1"/>
  <c r="U36" i="9" s="1"/>
  <c r="R35" i="9"/>
  <c r="R33" i="9"/>
  <c r="T33" i="9" s="1"/>
  <c r="U33" i="9" s="1"/>
  <c r="R32" i="9"/>
  <c r="R30" i="9"/>
  <c r="T30" i="9" s="1"/>
  <c r="U30" i="9" s="1"/>
  <c r="R9" i="9"/>
  <c r="R10" i="9"/>
  <c r="T10" i="9" s="1"/>
  <c r="U10" i="9" s="1"/>
  <c r="V10" i="9" s="1"/>
  <c r="R12" i="9"/>
  <c r="R13" i="9"/>
  <c r="T13" i="9" s="1"/>
  <c r="U13" i="9" s="1"/>
  <c r="V13" i="9" s="1"/>
  <c r="R15" i="9"/>
  <c r="R16" i="9"/>
  <c r="T16" i="9" s="1"/>
  <c r="U16" i="9" s="1"/>
  <c r="V16" i="9" s="1"/>
  <c r="R18" i="9"/>
  <c r="R19" i="9"/>
  <c r="T19" i="9" s="1"/>
  <c r="U19" i="9" s="1"/>
  <c r="V19" i="9" s="1"/>
  <c r="R21" i="9"/>
  <c r="R22" i="9"/>
  <c r="T22" i="9" s="1"/>
  <c r="U22" i="9" s="1"/>
  <c r="V22" i="9" s="1"/>
  <c r="R7" i="9"/>
  <c r="T7" i="9" s="1"/>
  <c r="U7" i="9" s="1"/>
  <c r="V7" i="9" s="1"/>
  <c r="E72" i="5" l="1"/>
  <c r="E23" i="4"/>
  <c r="E47" i="4"/>
  <c r="V51" i="9"/>
  <c r="U42" i="9"/>
  <c r="V42" i="9" s="1"/>
  <c r="U39" i="9"/>
  <c r="V39" i="9" s="1"/>
  <c r="V30" i="9"/>
  <c r="V48" i="9"/>
  <c r="V45" i="9"/>
  <c r="V36" i="9"/>
  <c r="V33" i="9"/>
  <c r="F120" i="5" l="1"/>
  <c r="C115" i="5"/>
  <c r="D115" i="5" s="1"/>
  <c r="C114" i="5"/>
  <c r="D114" i="5" s="1"/>
  <c r="C112" i="5"/>
  <c r="D112" i="5" s="1"/>
  <c r="C116" i="5"/>
  <c r="D116" i="5" s="1"/>
  <c r="C117" i="5"/>
  <c r="D117" i="5" s="1"/>
  <c r="C111" i="5"/>
  <c r="D111" i="5" s="1"/>
  <c r="C110" i="5"/>
  <c r="D110" i="5" s="1"/>
  <c r="C119" i="5"/>
  <c r="D119" i="5" s="1"/>
  <c r="C113" i="5"/>
  <c r="D113" i="5" s="1"/>
  <c r="F105" i="5"/>
  <c r="C96" i="5"/>
  <c r="D96" i="5" s="1"/>
  <c r="C93" i="5"/>
  <c r="D93" i="5" s="1"/>
  <c r="C95" i="5"/>
  <c r="D95" i="5" s="1"/>
  <c r="C99" i="5"/>
  <c r="D99" i="5" s="1"/>
  <c r="C100" i="5"/>
  <c r="D100" i="5" s="1"/>
  <c r="C97" i="5"/>
  <c r="D97" i="5" s="1"/>
  <c r="C102" i="5"/>
  <c r="D102" i="5" s="1"/>
  <c r="C103" i="5"/>
  <c r="D103" i="5" s="1"/>
  <c r="C104" i="5"/>
  <c r="D104" i="5" s="1"/>
  <c r="C94" i="5"/>
  <c r="D94" i="5" s="1"/>
  <c r="F88" i="5"/>
  <c r="C85" i="5"/>
  <c r="D85" i="5" s="1"/>
  <c r="C78" i="5"/>
  <c r="D78" i="5" s="1"/>
  <c r="C79" i="5"/>
  <c r="D79" i="5" s="1"/>
  <c r="C80" i="5"/>
  <c r="D80" i="5" s="1"/>
  <c r="C84" i="5"/>
  <c r="D84" i="5" s="1"/>
  <c r="C77" i="5"/>
  <c r="D77" i="5" s="1"/>
  <c r="C81" i="5"/>
  <c r="D81" i="5" s="1"/>
  <c r="C87" i="5"/>
  <c r="D87" i="5" s="1"/>
  <c r="F72" i="5"/>
  <c r="C68" i="5"/>
  <c r="D68" i="5" s="1"/>
  <c r="C63" i="5"/>
  <c r="D63" i="5" s="1"/>
  <c r="C67" i="5"/>
  <c r="D67" i="5" s="1"/>
  <c r="C69" i="5"/>
  <c r="D69" i="5" s="1"/>
  <c r="C64" i="5"/>
  <c r="D64" i="5" s="1"/>
  <c r="C65" i="5"/>
  <c r="D65" i="5" s="1"/>
  <c r="C66" i="5"/>
  <c r="D66" i="5" s="1"/>
  <c r="C70" i="5"/>
  <c r="D70" i="5" s="1"/>
  <c r="C50" i="5"/>
  <c r="D50" i="5" s="1"/>
  <c r="C51" i="5"/>
  <c r="D51" i="5" s="1"/>
  <c r="C49" i="5"/>
  <c r="D49" i="5" s="1"/>
  <c r="C53" i="5"/>
  <c r="D53" i="5" s="1"/>
  <c r="C52" i="5"/>
  <c r="D52" i="5" s="1"/>
  <c r="C55" i="5"/>
  <c r="D55" i="5" s="1"/>
  <c r="C54" i="5"/>
  <c r="D54" i="5" s="1"/>
  <c r="C56" i="5"/>
  <c r="D56" i="5" s="1"/>
  <c r="F45" i="5"/>
  <c r="C36" i="5"/>
  <c r="D36" i="5" s="1"/>
  <c r="C37" i="5"/>
  <c r="D37" i="5" s="1"/>
  <c r="C40" i="5"/>
  <c r="D40" i="5" s="1"/>
  <c r="C38" i="5"/>
  <c r="D38" i="5" s="1"/>
  <c r="C39" i="5"/>
  <c r="D39" i="5" s="1"/>
  <c r="C41" i="5"/>
  <c r="D41" i="5" s="1"/>
  <c r="C43" i="5"/>
  <c r="D43" i="5" s="1"/>
  <c r="C44" i="5"/>
  <c r="D44" i="5" s="1"/>
  <c r="C42" i="5"/>
  <c r="D42" i="5" s="1"/>
  <c r="F32" i="5"/>
  <c r="C23" i="5"/>
  <c r="D23" i="5" s="1"/>
  <c r="C22" i="5"/>
  <c r="D22" i="5" s="1"/>
  <c r="C19" i="5"/>
  <c r="D19" i="5" s="1"/>
  <c r="C24" i="5"/>
  <c r="D24" i="5" s="1"/>
  <c r="C30" i="5"/>
  <c r="D30" i="5" s="1"/>
  <c r="C31" i="5"/>
  <c r="D31" i="5" s="1"/>
  <c r="C21" i="5"/>
  <c r="D21" i="5" s="1"/>
  <c r="C9" i="5"/>
  <c r="D9" i="5" s="1"/>
  <c r="C12" i="5"/>
  <c r="D12" i="5" s="1"/>
  <c r="C6" i="5"/>
  <c r="D6" i="5" s="1"/>
  <c r="C10" i="5"/>
  <c r="D10" i="5" s="1"/>
  <c r="C7" i="5"/>
  <c r="D7" i="5" s="1"/>
  <c r="C8" i="5"/>
  <c r="D8" i="5" s="1"/>
  <c r="C11" i="5"/>
  <c r="D11" i="5" s="1"/>
  <c r="C13" i="5"/>
  <c r="D13" i="5" s="1"/>
  <c r="F14" i="5"/>
  <c r="F71" i="4"/>
  <c r="C66" i="4"/>
  <c r="D66" i="4" s="1"/>
  <c r="C65" i="4"/>
  <c r="D65" i="4" s="1"/>
  <c r="C63" i="4"/>
  <c r="D63" i="4" s="1"/>
  <c r="C68" i="4"/>
  <c r="D68" i="4" s="1"/>
  <c r="C70" i="4"/>
  <c r="D70" i="4" s="1"/>
  <c r="C69" i="4"/>
  <c r="D69" i="4" s="1"/>
  <c r="C67" i="4"/>
  <c r="D67" i="4" s="1"/>
  <c r="F59" i="4"/>
  <c r="C55" i="4"/>
  <c r="D55" i="4" s="1"/>
  <c r="C54" i="4"/>
  <c r="D54" i="4" s="1"/>
  <c r="C52" i="4"/>
  <c r="D52" i="4" s="1"/>
  <c r="C56" i="4"/>
  <c r="D56" i="4" s="1"/>
  <c r="C58" i="4"/>
  <c r="D58" i="4" s="1"/>
  <c r="C57" i="4"/>
  <c r="D57" i="4" s="1"/>
  <c r="C53" i="4"/>
  <c r="D53" i="4" s="1"/>
  <c r="C45" i="4"/>
  <c r="D45" i="4" s="1"/>
  <c r="C41" i="4"/>
  <c r="D41" i="4" s="1"/>
  <c r="C44" i="4"/>
  <c r="D44" i="4" s="1"/>
  <c r="C31" i="4"/>
  <c r="D31" i="4" s="1"/>
  <c r="C30" i="4"/>
  <c r="D30" i="4" s="1"/>
  <c r="C29" i="4"/>
  <c r="D29" i="4" s="1"/>
  <c r="C28" i="4"/>
  <c r="D28" i="4" s="1"/>
  <c r="F23" i="4"/>
  <c r="C21" i="4"/>
  <c r="D21" i="4" s="1"/>
  <c r="C18" i="4"/>
  <c r="D18" i="4" s="1"/>
  <c r="C20" i="4"/>
  <c r="D20" i="4" s="1"/>
  <c r="C19" i="4"/>
  <c r="D19" i="4" s="1"/>
  <c r="D11" i="4"/>
  <c r="C6" i="4"/>
  <c r="D6" i="4" s="1"/>
  <c r="C8" i="4"/>
  <c r="D8" i="4" s="1"/>
  <c r="D9" i="4"/>
  <c r="C71" i="4" l="1"/>
  <c r="D71" i="4" s="1"/>
  <c r="C105" i="5"/>
  <c r="D105" i="5" s="1"/>
  <c r="C120" i="5"/>
  <c r="D120" i="5" s="1"/>
  <c r="C82" i="5"/>
  <c r="D82" i="5" s="1"/>
  <c r="C98" i="5"/>
  <c r="D98" i="5" s="1"/>
  <c r="C72" i="5"/>
  <c r="D72" i="5" s="1"/>
  <c r="C45" i="5"/>
  <c r="D45" i="5" s="1"/>
  <c r="C57" i="5"/>
  <c r="D57" i="5" s="1"/>
  <c r="C32" i="5"/>
  <c r="D32" i="5" s="1"/>
  <c r="C43" i="4"/>
  <c r="D43" i="4" s="1"/>
  <c r="C59" i="4"/>
  <c r="D59" i="4" s="1"/>
  <c r="C36" i="4"/>
  <c r="D36" i="4" s="1"/>
  <c r="C64" i="4"/>
  <c r="D64" i="4" s="1"/>
  <c r="C14" i="5" l="1"/>
  <c r="D14" i="5" s="1"/>
  <c r="C23" i="4"/>
  <c r="D23" i="4" l="1"/>
  <c r="C47" i="4"/>
  <c r="D47" i="4" s="1"/>
  <c r="C88" i="5" l="1"/>
  <c r="D88" i="5" s="1"/>
</calcChain>
</file>

<file path=xl/sharedStrings.xml><?xml version="1.0" encoding="utf-8"?>
<sst xmlns="http://schemas.openxmlformats.org/spreadsheetml/2006/main" count="2484" uniqueCount="215">
  <si>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</si>
  <si>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</si>
  <si>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</si>
  <si>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</si>
  <si>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</si>
  <si>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</si>
  <si>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</si>
  <si>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</si>
  <si>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</si>
  <si>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</si>
  <si>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</si>
  <si>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</si>
  <si>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</si>
  <si>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</si>
  <si>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</si>
  <si>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</si>
  <si>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</si>
  <si>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</si>
  <si>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</si>
  <si>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</si>
  <si>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</si>
  <si>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</si>
  <si>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</si>
  <si>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</si>
  <si>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</si>
  <si>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</si>
  <si>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</si>
  <si>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</si>
  <si>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</si>
  <si>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</si>
  <si>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</si>
  <si>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</si>
  <si>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</si>
  <si>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</si>
  <si>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</si>
  <si>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</si>
  <si>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</si>
  <si>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</si>
  <si>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</si>
  <si>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</si>
  <si>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</si>
  <si>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</si>
  <si>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</si>
  <si>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</si>
  <si>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</si>
  <si>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</si>
  <si>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</si>
  <si>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</si>
  <si>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</si>
  <si>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</si>
  <si>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</si>
  <si>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</si>
  <si>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</si>
  <si>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</si>
  <si>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</si>
  <si>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</si>
  <si>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</si>
  <si>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</si>
  <si>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</si>
  <si>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</si>
  <si>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</si>
  <si>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</si>
  <si>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</si>
  <si>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</si>
  <si>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</si>
  <si>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</si>
  <si>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</si>
  <si>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</si>
  <si>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</si>
  <si>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</si>
  <si>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</si>
  <si>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</si>
  <si>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</si>
  <si>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</si>
  <si>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</si>
  <si>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</si>
  <si>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</si>
  <si>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</si>
  <si>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</si>
  <si>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</si>
  <si>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</si>
  <si>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</si>
  <si>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</si>
  <si>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</si>
  <si>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</si>
  <si>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</si>
  <si>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</si>
  <si>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</si>
  <si>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</si>
  <si>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</si>
  <si>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</si>
  <si>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</si>
  <si>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</si>
  <si>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</si>
  <si>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</si>
  <si>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</si>
  <si>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</si>
  <si>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</si>
  <si>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</si>
  <si>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</si>
  <si>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</si>
  <si>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</si>
  <si>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</si>
  <si>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</si>
  <si>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</si>
  <si>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</si>
  <si>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</si>
  <si>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</si>
  <si>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</si>
  <si>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</si>
  <si>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</si>
  <si>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</si>
  <si>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</si>
  <si>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</si>
  <si>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</si>
  <si>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</si>
  <si>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</si>
  <si>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</si>
  <si>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</si>
  <si>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</si>
  <si>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</si>
  <si>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</si>
  <si>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</si>
  <si>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</si>
  <si>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</si>
  <si>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</si>
  <si>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</si>
  <si>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</si>
  <si>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</si>
  <si>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</si>
  <si>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</si>
  <si>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</si>
  <si>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</si>
  <si>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</si>
  <si>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</si>
  <si>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</si>
  <si>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</si>
  <si>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</si>
  <si>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</si>
  <si>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</si>
  <si>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</si>
  <si>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</si>
  <si>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</si>
  <si>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</si>
  <si>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</si>
  <si>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</si>
  <si>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</si>
  <si>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</si>
  <si>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</si>
  <si>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</si>
  <si>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</si>
  <si>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</si>
  <si>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</si>
  <si>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</si>
  <si>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</si>
  <si>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</si>
  <si>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</si>
  <si>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</si>
  <si>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</si>
  <si>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</si>
  <si>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</si>
  <si>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</si>
  <si>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</si>
  <si>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</si>
  <si>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</si>
  <si>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</si>
  <si>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</si>
  <si>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</si>
  <si>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</si>
  <si>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</si>
  <si>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</si>
  <si>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</si>
  <si>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</si>
  <si>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</si>
  <si>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</si>
  <si>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</si>
  <si>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</si>
  <si>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</si>
  <si>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</si>
  <si>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</si>
  <si>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</si>
  <si>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</si>
  <si>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</si>
  <si>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</si>
  <si>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</si>
  <si>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</si>
  <si>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</si>
  <si>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</si>
  <si>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</si>
  <si>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</si>
  <si>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</si>
  <si>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</si>
  <si>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</si>
  <si>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</si>
  <si>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</si>
  <si>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</si>
  <si>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</si>
  <si>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</si>
  <si>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</si>
  <si>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</si>
  <si>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</si>
  <si>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</si>
  <si>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</si>
  <si>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</si>
  <si>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</si>
  <si>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</si>
  <si>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</si>
  <si>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</si>
  <si>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</si>
  <si>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</si>
  <si>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Riksserien omg 7</t>
  </si>
  <si>
    <t>w.o.</t>
  </si>
  <si>
    <t>t.o.m. omg 8</t>
  </si>
  <si>
    <t>10 I TOPP, omg 260114</t>
  </si>
  <si>
    <t>Riksserien omg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</si>
</sst>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1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/>
    <xf numFmtId="0" fontId="1" fillId="6" borderId="2" xfId="0" applyFont="1" applyFill="1" applyBorder="1"/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8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1" fillId="7" borderId="1" xfId="0" applyFont="1" applyFill="1" applyBorder="1"/>
    <xf numFmtId="0" fontId="9" fillId="0" borderId="3" xfId="0" applyFont="1" applyBorder="1" applyAlignment="1">
      <alignment horizontal="center" vertical="center" textRotation="89"/>
    </xf>
    <xf numFmtId="0" fontId="9" fillId="0" borderId="3" xfId="0" applyFont="1" applyBorder="1" applyAlignment="1">
      <alignment horizontal="center" vertical="center" textRotation="90"/>
    </xf>
    <xf numFmtId="1" fontId="0" fillId="0" borderId="0" xfId="0" applyNumberFormat="1" applyAlignment="1">
      <alignment horizontal="center"/>
    </xf>
    <xf numFmtId="0" fontId="1" fillId="11" borderId="1" xfId="0" applyFont="1" applyFill="1" applyBorder="1"/>
    <xf numFmtId="0" fontId="1" fillId="12" borderId="2" xfId="0" applyFont="1" applyFill="1" applyBorder="1"/>
    <xf numFmtId="0" fontId="9" fillId="16" borderId="3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/>
    <xf numFmtId="0" fontId="0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13" borderId="0" xfId="0" applyFont="1" applyFill="1" applyBorder="1" applyAlignment="1">
      <alignment horizontal="center"/>
    </xf>
    <xf numFmtId="0" fontId="3" fillId="13" borderId="0" xfId="0" applyFont="1" applyFill="1" applyBorder="1"/>
    <xf numFmtId="0" fontId="1" fillId="14" borderId="1" xfId="0" applyFont="1" applyFill="1" applyBorder="1" applyAlignment="1">
      <alignment horizontal="center"/>
    </xf>
    <xf numFmtId="0" fontId="1" fillId="14" borderId="2" xfId="0" applyFont="1" applyFill="1" applyBorder="1"/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V52"/>
  <sheetViews>
    <sheetView topLeftCell="A40" workbookViewId="0">
      <selection activeCell="Z45" sqref="Z45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9" width="1.109375" customWidth="1"/>
    <col min="10" max="10" width="5.5546875" customWidth="1"/>
    <col min="11" max="17" width="2.5546875" customWidth="1"/>
    <col min="18" max="18" width="6.5546875" style="31" customWidth="1"/>
    <col min="19" max="19" width="4.33203125" style="31" customWidth="1"/>
    <col min="20" max="20" width="5" customWidth="1"/>
    <col min="21" max="21" width="6.88671875" customWidth="1"/>
    <col min="22" max="22" width="7.109375" customWidth="1"/>
  </cols>
  <sheetData>
    <row r="3" spans="1:22" ht="18" x14ac:dyDescent="0.35">
      <c r="A3" s="30" t="s">
        <v>167</v>
      </c>
    </row>
    <row r="4" spans="1:22" ht="18" x14ac:dyDescent="0.35">
      <c r="A4" s="30"/>
    </row>
    <row r="5" spans="1:22" x14ac:dyDescent="0.3">
      <c r="B5" s="72" t="s">
        <v>142</v>
      </c>
    </row>
    <row r="6" spans="1:22" ht="46.8" x14ac:dyDescent="0.35">
      <c r="A6" s="30" t="s">
        <v>138</v>
      </c>
      <c r="B6" s="144" t="s">
        <v>117</v>
      </c>
      <c r="C6" s="145" t="s">
        <v>168</v>
      </c>
      <c r="D6" s="145" t="s">
        <v>169</v>
      </c>
      <c r="E6" s="145" t="s">
        <v>170</v>
      </c>
      <c r="F6" s="145" t="s">
        <v>171</v>
      </c>
      <c r="G6" s="145" t="s">
        <v>172</v>
      </c>
      <c r="H6" s="145" t="s">
        <v>173</v>
      </c>
      <c r="I6" s="149"/>
      <c r="J6" s="145" t="s">
        <v>174</v>
      </c>
      <c r="K6" s="79" t="s">
        <v>175</v>
      </c>
      <c r="L6" s="79" t="s">
        <v>176</v>
      </c>
      <c r="M6" s="79" t="s">
        <v>177</v>
      </c>
      <c r="N6" s="79" t="s">
        <v>178</v>
      </c>
      <c r="O6" s="79" t="s">
        <v>179</v>
      </c>
      <c r="P6" s="79" t="s">
        <v>180</v>
      </c>
      <c r="Q6" s="79" t="s">
        <v>181</v>
      </c>
      <c r="R6" s="76" t="s">
        <v>113</v>
      </c>
      <c r="S6" s="76" t="s">
        <v>116</v>
      </c>
      <c r="T6" s="77" t="s">
        <v>189</v>
      </c>
      <c r="U6" s="77" t="s">
        <v>190</v>
      </c>
      <c r="V6" s="78" t="s">
        <v>191</v>
      </c>
    </row>
    <row r="7" spans="1:22" ht="17.399999999999999" x14ac:dyDescent="0.35">
      <c r="A7" s="37" t="s">
        <v>182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73"/>
      <c r="J7" s="55">
        <v>2719</v>
      </c>
      <c r="K7" s="55"/>
      <c r="L7" s="55"/>
      <c r="M7" s="55"/>
      <c r="N7" s="55"/>
      <c r="O7" s="55"/>
      <c r="P7" s="55"/>
      <c r="Q7" s="73"/>
      <c r="R7" s="91">
        <f>SUM(B7:Q7)</f>
        <v>21710</v>
      </c>
      <c r="S7" s="91">
        <v>8</v>
      </c>
      <c r="T7" s="91">
        <f>R7/S7</f>
        <v>2713.75</v>
      </c>
      <c r="U7" s="91">
        <f>T7/4</f>
        <v>678.4375</v>
      </c>
      <c r="V7" s="91">
        <f>U7/4</f>
        <v>169.609375</v>
      </c>
    </row>
    <row r="8" spans="1:22" x14ac:dyDescent="0.3">
      <c r="A8" s="34" t="s">
        <v>123</v>
      </c>
      <c r="B8" s="90">
        <v>324</v>
      </c>
      <c r="C8" s="90">
        <v>381</v>
      </c>
      <c r="D8" s="90">
        <v>94</v>
      </c>
      <c r="E8" s="90">
        <v>146</v>
      </c>
      <c r="F8" s="90">
        <v>601</v>
      </c>
      <c r="G8" s="75">
        <v>136</v>
      </c>
      <c r="H8" s="90">
        <v>7</v>
      </c>
      <c r="I8" s="73"/>
      <c r="J8" s="90">
        <v>364</v>
      </c>
      <c r="K8" s="55"/>
      <c r="L8" s="55"/>
      <c r="M8" s="55"/>
      <c r="N8" s="55"/>
      <c r="O8" s="55"/>
      <c r="P8" s="55"/>
      <c r="Q8" s="73"/>
      <c r="R8" s="92" t="s">
        <v>142</v>
      </c>
      <c r="S8" s="92"/>
      <c r="T8" s="92"/>
      <c r="U8" s="92"/>
      <c r="V8" s="92"/>
    </row>
    <row r="9" spans="1:22" x14ac:dyDescent="0.3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2">
        <f t="shared" ref="R9:R22" si="0">SUM(B9:Q9)</f>
        <v>0</v>
      </c>
      <c r="S9" s="92"/>
      <c r="T9" s="92"/>
      <c r="U9" s="92"/>
      <c r="V9" s="92"/>
    </row>
    <row r="10" spans="1:22" ht="17.399999999999999" x14ac:dyDescent="0.35">
      <c r="A10" s="37" t="s">
        <v>185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73"/>
      <c r="J10" s="55">
        <v>2481</v>
      </c>
      <c r="K10" s="55"/>
      <c r="L10" s="55"/>
      <c r="M10" s="55"/>
      <c r="N10" s="55"/>
      <c r="O10" s="55"/>
      <c r="P10" s="55"/>
      <c r="Q10" s="73"/>
      <c r="R10" s="91">
        <f t="shared" si="0"/>
        <v>19632</v>
      </c>
      <c r="S10" s="91">
        <v>8</v>
      </c>
      <c r="T10" s="91">
        <f t="shared" ref="T10:T22" si="1">R10/S10</f>
        <v>2454</v>
      </c>
      <c r="U10" s="91">
        <f t="shared" ref="U10:V10" si="2">T10/4</f>
        <v>613.5</v>
      </c>
      <c r="V10" s="91">
        <f t="shared" si="2"/>
        <v>153.375</v>
      </c>
    </row>
    <row r="11" spans="1:22" x14ac:dyDescent="0.3">
      <c r="A11" s="34" t="s">
        <v>123</v>
      </c>
      <c r="B11" s="75">
        <v>156</v>
      </c>
      <c r="C11" s="75">
        <v>401</v>
      </c>
      <c r="D11" s="90">
        <v>207</v>
      </c>
      <c r="E11" s="90">
        <v>1</v>
      </c>
      <c r="F11" s="75">
        <v>21</v>
      </c>
      <c r="G11" s="75">
        <v>163</v>
      </c>
      <c r="H11" s="75">
        <v>7</v>
      </c>
      <c r="I11" s="73"/>
      <c r="J11" s="75">
        <v>249</v>
      </c>
      <c r="K11" s="55"/>
      <c r="L11" s="55"/>
      <c r="M11" s="55"/>
      <c r="N11" s="55"/>
      <c r="O11" s="55"/>
      <c r="P11" s="55"/>
      <c r="Q11" s="73"/>
      <c r="R11" s="92" t="s">
        <v>142</v>
      </c>
      <c r="S11" s="92"/>
      <c r="T11" s="92"/>
      <c r="U11" s="92"/>
      <c r="V11" s="92"/>
    </row>
    <row r="12" spans="1:22" x14ac:dyDescent="0.3">
      <c r="A12" s="74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92">
        <f t="shared" si="0"/>
        <v>0</v>
      </c>
      <c r="S12" s="92"/>
      <c r="T12" s="92"/>
      <c r="U12" s="92"/>
      <c r="V12" s="92"/>
    </row>
    <row r="13" spans="1:22" ht="17.399999999999999" x14ac:dyDescent="0.35">
      <c r="A13" s="37" t="s">
        <v>198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73"/>
      <c r="J13" s="55">
        <v>2451</v>
      </c>
      <c r="K13" s="55"/>
      <c r="L13" s="55"/>
      <c r="M13" s="55"/>
      <c r="N13" s="55"/>
      <c r="O13" s="55"/>
      <c r="P13" s="55"/>
      <c r="Q13" s="73"/>
      <c r="R13" s="91">
        <f t="shared" si="0"/>
        <v>18910</v>
      </c>
      <c r="S13" s="91">
        <v>8</v>
      </c>
      <c r="T13" s="91">
        <f t="shared" si="1"/>
        <v>2363.75</v>
      </c>
      <c r="U13" s="91">
        <f t="shared" ref="U13:V13" si="3">T13/4</f>
        <v>590.9375</v>
      </c>
      <c r="V13" s="91">
        <f t="shared" si="3"/>
        <v>147.734375</v>
      </c>
    </row>
    <row r="14" spans="1:22" x14ac:dyDescent="0.3">
      <c r="A14" s="34" t="s">
        <v>123</v>
      </c>
      <c r="B14" s="90">
        <v>171</v>
      </c>
      <c r="C14" s="90">
        <v>43</v>
      </c>
      <c r="D14" s="75">
        <v>88</v>
      </c>
      <c r="E14" s="75">
        <v>62</v>
      </c>
      <c r="F14" s="75">
        <v>162</v>
      </c>
      <c r="G14" s="75">
        <v>101</v>
      </c>
      <c r="H14" s="90" t="s">
        <v>211</v>
      </c>
      <c r="I14" s="73"/>
      <c r="J14" s="90">
        <v>302</v>
      </c>
      <c r="K14" s="55"/>
      <c r="L14" s="55"/>
      <c r="M14" s="55"/>
      <c r="N14" s="55"/>
      <c r="O14" s="55"/>
      <c r="P14" s="55"/>
      <c r="Q14" s="73"/>
      <c r="R14" s="92" t="s">
        <v>142</v>
      </c>
      <c r="S14" s="92"/>
      <c r="T14" s="92"/>
      <c r="U14" s="92"/>
      <c r="V14" s="92"/>
    </row>
    <row r="15" spans="1:22" x14ac:dyDescent="0.3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92">
        <f t="shared" si="0"/>
        <v>0</v>
      </c>
      <c r="S15" s="92"/>
      <c r="T15" s="92"/>
      <c r="U15" s="92"/>
      <c r="V15" s="92"/>
    </row>
    <row r="16" spans="1:22" ht="17.399999999999999" x14ac:dyDescent="0.35">
      <c r="A16" s="37" t="s">
        <v>186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73"/>
      <c r="J16" s="55">
        <v>2034</v>
      </c>
      <c r="K16" s="55"/>
      <c r="L16" s="55"/>
      <c r="M16" s="55"/>
      <c r="N16" s="55"/>
      <c r="O16" s="55"/>
      <c r="P16" s="55"/>
      <c r="Q16" s="55"/>
      <c r="R16" s="91">
        <f t="shared" si="0"/>
        <v>16860</v>
      </c>
      <c r="S16" s="91">
        <v>8</v>
      </c>
      <c r="T16" s="91">
        <f t="shared" si="1"/>
        <v>2107.5</v>
      </c>
      <c r="U16" s="91">
        <f t="shared" ref="U16:V16" si="4">T16/4</f>
        <v>526.875</v>
      </c>
      <c r="V16" s="91">
        <f t="shared" si="4"/>
        <v>131.71875</v>
      </c>
    </row>
    <row r="17" spans="1:22" x14ac:dyDescent="0.3">
      <c r="A17" s="34" t="s">
        <v>123</v>
      </c>
      <c r="B17" s="90">
        <v>228</v>
      </c>
      <c r="C17" s="90">
        <v>3</v>
      </c>
      <c r="D17" s="90">
        <v>43</v>
      </c>
      <c r="E17" s="90">
        <v>132</v>
      </c>
      <c r="F17" s="75">
        <v>52</v>
      </c>
      <c r="G17" s="75">
        <v>222</v>
      </c>
      <c r="H17" s="75">
        <v>90</v>
      </c>
      <c r="I17" s="73"/>
      <c r="J17" s="90">
        <v>68</v>
      </c>
      <c r="K17" s="55"/>
      <c r="L17" s="55"/>
      <c r="M17" s="55"/>
      <c r="N17" s="55"/>
      <c r="O17" s="55"/>
      <c r="P17" s="55"/>
      <c r="Q17" s="55"/>
      <c r="R17" s="92" t="s">
        <v>142</v>
      </c>
      <c r="S17" s="92"/>
      <c r="T17" s="92"/>
      <c r="U17" s="92"/>
      <c r="V17" s="92"/>
    </row>
    <row r="18" spans="1:22" x14ac:dyDescent="0.3">
      <c r="A18" s="7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92">
        <f t="shared" si="0"/>
        <v>0</v>
      </c>
      <c r="S18" s="92"/>
      <c r="T18" s="92"/>
      <c r="U18" s="92"/>
      <c r="V18" s="92"/>
    </row>
    <row r="19" spans="1:22" ht="17.399999999999999" x14ac:dyDescent="0.35">
      <c r="A19" s="37" t="s">
        <v>187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73"/>
      <c r="J19" s="55">
        <v>1966</v>
      </c>
      <c r="K19" s="55"/>
      <c r="L19" s="55"/>
      <c r="M19" s="55"/>
      <c r="N19" s="55"/>
      <c r="O19" s="55"/>
      <c r="P19" s="55"/>
      <c r="Q19" s="55"/>
      <c r="R19" s="91">
        <f t="shared" si="0"/>
        <v>16979</v>
      </c>
      <c r="S19" s="91">
        <v>8</v>
      </c>
      <c r="T19" s="91">
        <f t="shared" si="1"/>
        <v>2122.375</v>
      </c>
      <c r="U19" s="91">
        <f t="shared" ref="U19:V19" si="5">T19/4</f>
        <v>530.59375</v>
      </c>
      <c r="V19" s="91">
        <f t="shared" si="5"/>
        <v>132.6484375</v>
      </c>
    </row>
    <row r="20" spans="1:22" x14ac:dyDescent="0.3">
      <c r="A20" s="34" t="s">
        <v>123</v>
      </c>
      <c r="B20" s="90">
        <v>252</v>
      </c>
      <c r="C20" s="90">
        <v>628</v>
      </c>
      <c r="D20" s="75">
        <v>43</v>
      </c>
      <c r="E20" s="90">
        <v>119</v>
      </c>
      <c r="F20" s="90">
        <v>148</v>
      </c>
      <c r="G20" s="75">
        <v>132</v>
      </c>
      <c r="H20" s="90" t="s">
        <v>211</v>
      </c>
      <c r="I20" s="73"/>
      <c r="J20" s="75">
        <v>68</v>
      </c>
      <c r="K20" s="55"/>
      <c r="L20" s="55"/>
      <c r="M20" s="55"/>
      <c r="N20" s="55"/>
      <c r="O20" s="55"/>
      <c r="P20" s="55"/>
      <c r="Q20" s="55"/>
      <c r="R20" s="92" t="s">
        <v>142</v>
      </c>
      <c r="S20" s="92"/>
      <c r="T20" s="92"/>
      <c r="U20" s="92"/>
      <c r="V20" s="92"/>
    </row>
    <row r="21" spans="1:22" x14ac:dyDescent="0.3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92">
        <f t="shared" si="0"/>
        <v>0</v>
      </c>
      <c r="S21" s="92"/>
      <c r="T21" s="92"/>
      <c r="U21" s="92"/>
      <c r="V21" s="92"/>
    </row>
    <row r="22" spans="1:22" ht="17.399999999999999" x14ac:dyDescent="0.35">
      <c r="A22" s="37" t="s">
        <v>188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73"/>
      <c r="J22" s="55">
        <v>1714</v>
      </c>
      <c r="K22" s="55"/>
      <c r="L22" s="55"/>
      <c r="M22" s="55"/>
      <c r="N22" s="55"/>
      <c r="O22" s="55"/>
      <c r="P22" s="55"/>
      <c r="Q22" s="73"/>
      <c r="R22" s="91">
        <f t="shared" si="0"/>
        <v>15643</v>
      </c>
      <c r="S22" s="91">
        <v>8</v>
      </c>
      <c r="T22" s="91">
        <f t="shared" si="1"/>
        <v>1955.375</v>
      </c>
      <c r="U22" s="91">
        <f t="shared" ref="U22:V22" si="6">T22/4</f>
        <v>488.84375</v>
      </c>
      <c r="V22" s="91">
        <f t="shared" si="6"/>
        <v>122.2109375</v>
      </c>
    </row>
    <row r="23" spans="1:22" x14ac:dyDescent="0.3">
      <c r="A23" s="34" t="s">
        <v>123</v>
      </c>
      <c r="B23" s="75">
        <v>57</v>
      </c>
      <c r="C23" s="75">
        <v>31</v>
      </c>
      <c r="D23" s="90">
        <v>41</v>
      </c>
      <c r="E23" s="90">
        <v>95</v>
      </c>
      <c r="F23" s="90">
        <v>202</v>
      </c>
      <c r="G23" s="75">
        <v>60</v>
      </c>
      <c r="H23" s="90" t="s">
        <v>211</v>
      </c>
      <c r="I23" s="73"/>
      <c r="J23" s="75">
        <v>157</v>
      </c>
      <c r="K23" s="55"/>
      <c r="L23" s="55"/>
      <c r="M23" s="55"/>
      <c r="N23" s="55"/>
      <c r="O23" s="55"/>
      <c r="P23" s="55"/>
      <c r="Q23" s="73"/>
      <c r="R23" s="92" t="s">
        <v>142</v>
      </c>
      <c r="S23" s="92"/>
      <c r="T23" s="92"/>
      <c r="U23" s="92"/>
      <c r="V23" s="92"/>
    </row>
    <row r="29" spans="1:22" ht="46.8" x14ac:dyDescent="0.35">
      <c r="A29" s="30" t="s">
        <v>129</v>
      </c>
      <c r="B29" s="144" t="s">
        <v>117</v>
      </c>
      <c r="C29" s="145" t="s">
        <v>168</v>
      </c>
      <c r="D29" s="145" t="s">
        <v>169</v>
      </c>
      <c r="E29" s="145" t="s">
        <v>170</v>
      </c>
      <c r="F29" s="145" t="s">
        <v>171</v>
      </c>
      <c r="G29" s="145" t="s">
        <v>172</v>
      </c>
      <c r="H29" s="145" t="s">
        <v>173</v>
      </c>
      <c r="I29" s="149"/>
      <c r="J29" s="145" t="s">
        <v>174</v>
      </c>
      <c r="K29" s="79" t="s">
        <v>175</v>
      </c>
      <c r="L29" s="79" t="s">
        <v>176</v>
      </c>
      <c r="M29" s="79" t="s">
        <v>177</v>
      </c>
      <c r="N29" s="79" t="s">
        <v>178</v>
      </c>
      <c r="O29" s="79" t="s">
        <v>179</v>
      </c>
      <c r="P29" s="79" t="s">
        <v>180</v>
      </c>
      <c r="Q29" s="79" t="s">
        <v>181</v>
      </c>
      <c r="R29" s="76" t="s">
        <v>113</v>
      </c>
      <c r="S29" s="76" t="s">
        <v>116</v>
      </c>
      <c r="T29" s="77" t="s">
        <v>189</v>
      </c>
      <c r="U29" s="77" t="s">
        <v>190</v>
      </c>
      <c r="V29" s="78" t="s">
        <v>191</v>
      </c>
    </row>
    <row r="30" spans="1:22" ht="17.399999999999999" x14ac:dyDescent="0.35">
      <c r="A30" s="37" t="s">
        <v>182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73"/>
      <c r="J30" s="55">
        <v>4534</v>
      </c>
      <c r="K30" s="55"/>
      <c r="L30" s="55"/>
      <c r="M30" s="55"/>
      <c r="N30" s="55"/>
      <c r="O30" s="55"/>
      <c r="P30" s="55"/>
      <c r="Q30" s="73"/>
      <c r="R30" s="91">
        <f>SUM(B30:Q30)</f>
        <v>37698</v>
      </c>
      <c r="S30" s="91">
        <v>8</v>
      </c>
      <c r="T30" s="91">
        <f>R30/S30</f>
        <v>4712.25</v>
      </c>
      <c r="U30" s="91">
        <f>T30/6</f>
        <v>785.375</v>
      </c>
      <c r="V30" s="91">
        <f>U30/4</f>
        <v>196.34375</v>
      </c>
    </row>
    <row r="31" spans="1:22" x14ac:dyDescent="0.3">
      <c r="A31" s="34" t="s">
        <v>123</v>
      </c>
      <c r="B31" s="90">
        <v>542</v>
      </c>
      <c r="C31" s="90">
        <v>584</v>
      </c>
      <c r="D31" s="90">
        <v>568</v>
      </c>
      <c r="E31" s="90">
        <v>462</v>
      </c>
      <c r="F31" s="90">
        <v>116</v>
      </c>
      <c r="G31" s="90">
        <v>69</v>
      </c>
      <c r="H31" s="75">
        <v>218</v>
      </c>
      <c r="I31" s="73"/>
      <c r="J31" s="90">
        <v>338</v>
      </c>
      <c r="K31" s="55"/>
      <c r="L31" s="55"/>
      <c r="M31" s="55"/>
      <c r="N31" s="55"/>
      <c r="O31" s="55"/>
      <c r="P31" s="55"/>
      <c r="Q31" s="73"/>
      <c r="R31" s="92" t="s">
        <v>142</v>
      </c>
      <c r="S31" s="92"/>
      <c r="T31" s="92"/>
      <c r="U31" s="92"/>
      <c r="V31" s="92"/>
    </row>
    <row r="32" spans="1:22" x14ac:dyDescent="0.3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92">
        <f t="shared" ref="R32:R33" si="7">SUM(B32:Q32)</f>
        <v>0</v>
      </c>
      <c r="S32" s="92"/>
      <c r="T32" s="92"/>
      <c r="U32" s="92"/>
      <c r="V32" s="92"/>
    </row>
    <row r="33" spans="1:22" ht="17.399999999999999" x14ac:dyDescent="0.35">
      <c r="A33" s="37" t="s">
        <v>183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73"/>
      <c r="J33" s="55"/>
      <c r="K33" s="55"/>
      <c r="L33" s="55"/>
      <c r="M33" s="55"/>
      <c r="N33" s="55"/>
      <c r="O33" s="55"/>
      <c r="P33" s="55"/>
      <c r="Q33" s="73"/>
      <c r="R33" s="91">
        <f t="shared" si="7"/>
        <v>29644</v>
      </c>
      <c r="S33" s="91">
        <v>8</v>
      </c>
      <c r="T33" s="91">
        <f t="shared" ref="T33" si="8">R33/S33</f>
        <v>3705.5</v>
      </c>
      <c r="U33" s="91">
        <f>T33/6</f>
        <v>617.58333333333337</v>
      </c>
      <c r="V33" s="91">
        <f t="shared" ref="V33" si="9">U33/4</f>
        <v>154.39583333333334</v>
      </c>
    </row>
    <row r="34" spans="1:22" x14ac:dyDescent="0.3">
      <c r="A34" s="34" t="s">
        <v>123</v>
      </c>
      <c r="B34" s="75">
        <v>187</v>
      </c>
      <c r="C34" s="90">
        <v>294</v>
      </c>
      <c r="D34" s="75">
        <v>34</v>
      </c>
      <c r="E34" s="75">
        <v>105</v>
      </c>
      <c r="F34" s="75">
        <v>469</v>
      </c>
      <c r="G34" s="75">
        <v>14</v>
      </c>
      <c r="H34" s="75">
        <v>499</v>
      </c>
      <c r="I34" s="73"/>
      <c r="J34" s="55"/>
      <c r="K34" s="55"/>
      <c r="L34" s="55"/>
      <c r="M34" s="55"/>
      <c r="N34" s="55"/>
      <c r="O34" s="55"/>
      <c r="P34" s="55"/>
      <c r="Q34" s="73"/>
      <c r="R34" s="92" t="s">
        <v>142</v>
      </c>
      <c r="S34" s="92"/>
      <c r="T34" s="92"/>
      <c r="U34" s="92"/>
      <c r="V34" s="92"/>
    </row>
    <row r="35" spans="1:22" x14ac:dyDescent="0.3">
      <c r="A35" s="74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92">
        <f t="shared" ref="R35:R36" si="10">SUM(B35:Q35)</f>
        <v>0</v>
      </c>
      <c r="S35" s="92"/>
      <c r="T35" s="92"/>
      <c r="U35" s="92"/>
      <c r="V35" s="92"/>
    </row>
    <row r="36" spans="1:22" ht="17.399999999999999" x14ac:dyDescent="0.35">
      <c r="A36" s="37" t="s">
        <v>184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73"/>
      <c r="J36" s="55"/>
      <c r="K36" s="55"/>
      <c r="L36" s="55"/>
      <c r="M36" s="55"/>
      <c r="N36" s="55"/>
      <c r="O36" s="55"/>
      <c r="P36" s="55"/>
      <c r="Q36" s="73"/>
      <c r="R36" s="91">
        <f t="shared" si="10"/>
        <v>29781</v>
      </c>
      <c r="S36" s="91">
        <v>8</v>
      </c>
      <c r="T36" s="91">
        <f t="shared" ref="T36" si="11">R36/S36</f>
        <v>3722.625</v>
      </c>
      <c r="U36" s="91">
        <f>T36/6</f>
        <v>620.4375</v>
      </c>
      <c r="V36" s="91">
        <f t="shared" ref="V36" si="12">U36/4</f>
        <v>155.109375</v>
      </c>
    </row>
    <row r="37" spans="1:22" x14ac:dyDescent="0.3">
      <c r="A37" s="34" t="s">
        <v>123</v>
      </c>
      <c r="B37" s="90">
        <v>151</v>
      </c>
      <c r="C37" s="90">
        <v>455</v>
      </c>
      <c r="D37" s="75">
        <v>38</v>
      </c>
      <c r="E37" s="75">
        <v>169</v>
      </c>
      <c r="F37" s="75">
        <v>385</v>
      </c>
      <c r="G37" s="90">
        <v>100</v>
      </c>
      <c r="H37" s="75">
        <v>190</v>
      </c>
      <c r="I37" s="73"/>
      <c r="J37" s="55"/>
      <c r="K37" s="55"/>
      <c r="L37" s="55"/>
      <c r="M37" s="55"/>
      <c r="N37" s="55"/>
      <c r="O37" s="55"/>
      <c r="P37" s="55"/>
      <c r="Q37" s="73"/>
      <c r="R37" s="92" t="s">
        <v>142</v>
      </c>
      <c r="S37" s="92"/>
      <c r="T37" s="92"/>
      <c r="U37" s="92"/>
      <c r="V37" s="92"/>
    </row>
    <row r="38" spans="1:22" x14ac:dyDescent="0.3">
      <c r="A38" s="74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92">
        <f t="shared" ref="R38:R39" si="13">SUM(B38:Q38)</f>
        <v>0</v>
      </c>
      <c r="S38" s="92"/>
      <c r="T38" s="92"/>
      <c r="U38" s="92"/>
      <c r="V38" s="92"/>
    </row>
    <row r="39" spans="1:22" ht="17.399999999999999" x14ac:dyDescent="0.35">
      <c r="A39" s="37" t="s">
        <v>192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73"/>
      <c r="J39" s="55"/>
      <c r="K39" s="55"/>
      <c r="L39" s="55"/>
      <c r="M39" s="55"/>
      <c r="N39" s="55"/>
      <c r="O39" s="55"/>
      <c r="P39" s="55"/>
      <c r="Q39" s="73"/>
      <c r="R39" s="91">
        <f t="shared" si="13"/>
        <v>28479</v>
      </c>
      <c r="S39" s="91">
        <v>8</v>
      </c>
      <c r="T39" s="91">
        <f t="shared" ref="T39" si="14">R39/S39</f>
        <v>3559.875</v>
      </c>
      <c r="U39" s="91">
        <f>T39/6</f>
        <v>593.3125</v>
      </c>
      <c r="V39" s="91">
        <f t="shared" ref="V39" si="15">U39/4</f>
        <v>148.328125</v>
      </c>
    </row>
    <row r="40" spans="1:22" x14ac:dyDescent="0.3">
      <c r="A40" s="34" t="s">
        <v>123</v>
      </c>
      <c r="B40" s="75">
        <v>6</v>
      </c>
      <c r="C40" s="90">
        <v>111</v>
      </c>
      <c r="D40" s="90">
        <v>217</v>
      </c>
      <c r="E40" s="75">
        <v>172</v>
      </c>
      <c r="F40" s="90">
        <v>171</v>
      </c>
      <c r="G40" s="75">
        <v>304</v>
      </c>
      <c r="H40" s="90">
        <v>77</v>
      </c>
      <c r="I40" s="73"/>
      <c r="J40" s="55"/>
      <c r="K40" s="55"/>
      <c r="L40" s="55"/>
      <c r="M40" s="55"/>
      <c r="N40" s="55"/>
      <c r="O40" s="55"/>
      <c r="P40" s="55"/>
      <c r="Q40" s="73"/>
      <c r="R40" s="92" t="s">
        <v>142</v>
      </c>
      <c r="S40" s="92"/>
      <c r="T40" s="92"/>
      <c r="U40" s="92"/>
      <c r="V40" s="92"/>
    </row>
    <row r="41" spans="1:22" x14ac:dyDescent="0.3">
      <c r="A41" s="74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2">
        <f t="shared" ref="R41:R42" si="16">SUM(B41:Q41)</f>
        <v>0</v>
      </c>
      <c r="S41" s="92"/>
      <c r="T41" s="92"/>
      <c r="U41" s="92"/>
      <c r="V41" s="92"/>
    </row>
    <row r="42" spans="1:22" ht="17.399999999999999" x14ac:dyDescent="0.35">
      <c r="A42" s="37" t="s">
        <v>193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73"/>
      <c r="J42" s="55"/>
      <c r="K42" s="55"/>
      <c r="L42" s="55"/>
      <c r="M42" s="55"/>
      <c r="N42" s="55"/>
      <c r="O42" s="55"/>
      <c r="P42" s="55"/>
      <c r="Q42" s="73"/>
      <c r="R42" s="91">
        <f t="shared" si="16"/>
        <v>27483</v>
      </c>
      <c r="S42" s="91">
        <v>8</v>
      </c>
      <c r="T42" s="91">
        <f t="shared" ref="T42" si="17">R42/S42</f>
        <v>3435.375</v>
      </c>
      <c r="U42" s="91">
        <f>T42/6</f>
        <v>572.5625</v>
      </c>
      <c r="V42" s="91">
        <f t="shared" ref="V42" si="18">U42/4</f>
        <v>143.140625</v>
      </c>
    </row>
    <row r="43" spans="1:22" x14ac:dyDescent="0.3">
      <c r="A43" s="34" t="s">
        <v>123</v>
      </c>
      <c r="B43" s="90">
        <v>383</v>
      </c>
      <c r="C43" s="75">
        <v>162</v>
      </c>
      <c r="D43" s="90">
        <v>208</v>
      </c>
      <c r="E43" s="75">
        <v>397</v>
      </c>
      <c r="F43" s="90">
        <v>567</v>
      </c>
      <c r="G43" s="75">
        <v>153</v>
      </c>
      <c r="H43" s="90">
        <v>57</v>
      </c>
      <c r="I43" s="73"/>
      <c r="J43" s="55"/>
      <c r="K43" s="55"/>
      <c r="L43" s="55"/>
      <c r="M43" s="55"/>
      <c r="N43" s="55"/>
      <c r="O43" s="55"/>
      <c r="P43" s="55"/>
      <c r="Q43" s="73"/>
      <c r="R43" s="92" t="s">
        <v>142</v>
      </c>
      <c r="S43" s="92"/>
      <c r="T43" s="92"/>
      <c r="U43" s="92"/>
      <c r="V43" s="92"/>
    </row>
    <row r="44" spans="1:22" x14ac:dyDescent="0.3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92">
        <f t="shared" ref="R44:R45" si="19">SUM(B44:Q44)</f>
        <v>0</v>
      </c>
      <c r="S44" s="92"/>
      <c r="T44" s="92"/>
      <c r="U44" s="92"/>
      <c r="V44" s="92"/>
    </row>
    <row r="45" spans="1:22" ht="17.399999999999999" x14ac:dyDescent="0.35">
      <c r="A45" s="37" t="s">
        <v>194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73"/>
      <c r="J45" s="55"/>
      <c r="K45" s="55"/>
      <c r="L45" s="55"/>
      <c r="M45" s="55"/>
      <c r="N45" s="55"/>
      <c r="O45" s="55"/>
      <c r="P45" s="55"/>
      <c r="Q45" s="55"/>
      <c r="R45" s="91">
        <f t="shared" si="19"/>
        <v>28232</v>
      </c>
      <c r="S45" s="91">
        <v>8</v>
      </c>
      <c r="T45" s="91">
        <f t="shared" ref="T45" si="20">R45/S45</f>
        <v>3529</v>
      </c>
      <c r="U45" s="91">
        <f>T45/6</f>
        <v>588.16666666666663</v>
      </c>
      <c r="V45" s="91">
        <f t="shared" ref="V45" si="21">U45/4</f>
        <v>147.04166666666666</v>
      </c>
    </row>
    <row r="46" spans="1:22" x14ac:dyDescent="0.3">
      <c r="A46" s="34" t="s">
        <v>123</v>
      </c>
      <c r="B46" s="90">
        <v>597</v>
      </c>
      <c r="C46" s="90">
        <v>408</v>
      </c>
      <c r="D46" s="90">
        <v>602</v>
      </c>
      <c r="E46" s="90">
        <v>6</v>
      </c>
      <c r="F46" s="75">
        <v>23</v>
      </c>
      <c r="G46" s="90">
        <v>451</v>
      </c>
      <c r="H46" s="75">
        <v>226</v>
      </c>
      <c r="I46" s="73"/>
      <c r="J46" s="55"/>
      <c r="K46" s="55"/>
      <c r="L46" s="55"/>
      <c r="M46" s="55"/>
      <c r="N46" s="55"/>
      <c r="O46" s="55"/>
      <c r="P46" s="55"/>
      <c r="Q46" s="55"/>
      <c r="R46" s="91" t="s">
        <v>142</v>
      </c>
      <c r="S46" s="91"/>
      <c r="T46" s="91"/>
      <c r="U46" s="91"/>
      <c r="V46" s="91"/>
    </row>
    <row r="47" spans="1:22" x14ac:dyDescent="0.3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92">
        <f t="shared" ref="R47:R48" si="22">SUM(B47:Q47)</f>
        <v>0</v>
      </c>
      <c r="S47" s="92"/>
      <c r="T47" s="92"/>
      <c r="U47" s="92"/>
      <c r="V47" s="92"/>
    </row>
    <row r="48" spans="1:22" ht="17.399999999999999" x14ac:dyDescent="0.35">
      <c r="A48" s="37" t="s">
        <v>195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73"/>
      <c r="J48" s="55">
        <v>3485</v>
      </c>
      <c r="K48" s="55"/>
      <c r="L48" s="55"/>
      <c r="M48" s="55"/>
      <c r="N48" s="55"/>
      <c r="O48" s="55"/>
      <c r="P48" s="55"/>
      <c r="Q48" s="73"/>
      <c r="R48" s="91">
        <f t="shared" si="22"/>
        <v>28980</v>
      </c>
      <c r="S48" s="91">
        <v>8</v>
      </c>
      <c r="T48" s="91">
        <f t="shared" ref="T48" si="23">R48/S48</f>
        <v>3622.5</v>
      </c>
      <c r="U48" s="91">
        <f>T48/6</f>
        <v>603.75</v>
      </c>
      <c r="V48" s="91">
        <f t="shared" ref="V48" si="24">U48/4</f>
        <v>150.9375</v>
      </c>
    </row>
    <row r="49" spans="1:22" x14ac:dyDescent="0.3">
      <c r="A49" s="34" t="s">
        <v>123</v>
      </c>
      <c r="B49" s="90">
        <v>7</v>
      </c>
      <c r="C49" s="75">
        <v>306</v>
      </c>
      <c r="D49" s="90">
        <v>338</v>
      </c>
      <c r="E49" s="90">
        <v>40</v>
      </c>
      <c r="F49" s="90">
        <v>421</v>
      </c>
      <c r="G49" s="75">
        <v>44</v>
      </c>
      <c r="H49" s="90">
        <v>129</v>
      </c>
      <c r="I49" s="73"/>
      <c r="J49" s="90">
        <v>158</v>
      </c>
      <c r="K49" s="55"/>
      <c r="L49" s="55"/>
      <c r="M49" s="55"/>
      <c r="N49" s="55"/>
      <c r="O49" s="55"/>
      <c r="P49" s="55"/>
      <c r="Q49" s="73"/>
      <c r="R49" s="92" t="s">
        <v>142</v>
      </c>
      <c r="S49" s="92"/>
      <c r="T49" s="92"/>
      <c r="U49" s="92"/>
      <c r="V49" s="92"/>
    </row>
    <row r="50" spans="1:22" x14ac:dyDescent="0.3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92">
        <f t="shared" ref="R50:R51" si="25">SUM(B50:Q50)</f>
        <v>0</v>
      </c>
      <c r="S50" s="92"/>
      <c r="T50" s="92"/>
      <c r="U50" s="92"/>
      <c r="V50" s="92"/>
    </row>
    <row r="51" spans="1:22" ht="17.399999999999999" x14ac:dyDescent="0.35">
      <c r="A51" s="37" t="s">
        <v>196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73"/>
      <c r="J51" s="55"/>
      <c r="K51" s="55"/>
      <c r="L51" s="55"/>
      <c r="M51" s="55"/>
      <c r="N51" s="55"/>
      <c r="O51" s="55"/>
      <c r="P51" s="55"/>
      <c r="Q51" s="73"/>
      <c r="R51" s="91">
        <f t="shared" si="25"/>
        <v>22882</v>
      </c>
      <c r="S51" s="91">
        <v>8</v>
      </c>
      <c r="T51" s="91">
        <f t="shared" ref="T51" si="26">R51/S51</f>
        <v>2860.25</v>
      </c>
      <c r="U51" s="91">
        <f>T51/6</f>
        <v>476.70833333333331</v>
      </c>
      <c r="V51" s="91">
        <f t="shared" ref="V51" si="27">U51/4</f>
        <v>119.17708333333333</v>
      </c>
    </row>
    <row r="52" spans="1:22" x14ac:dyDescent="0.3">
      <c r="A52" s="34" t="s">
        <v>123</v>
      </c>
      <c r="B52" s="90">
        <v>431</v>
      </c>
      <c r="C52" s="75">
        <v>9</v>
      </c>
      <c r="D52" s="90">
        <v>536</v>
      </c>
      <c r="E52" s="90">
        <v>404</v>
      </c>
      <c r="F52" s="90">
        <v>202</v>
      </c>
      <c r="G52" s="75">
        <v>13</v>
      </c>
      <c r="H52" s="75">
        <v>466</v>
      </c>
      <c r="I52" s="73"/>
      <c r="J52" s="55"/>
      <c r="K52" s="55"/>
      <c r="L52" s="55"/>
      <c r="M52" s="55"/>
      <c r="N52" s="55"/>
      <c r="O52" s="55"/>
      <c r="P52" s="55"/>
      <c r="Q52" s="73"/>
      <c r="R52" s="92" t="s">
        <v>142</v>
      </c>
      <c r="S52" s="92"/>
      <c r="T52" s="92"/>
      <c r="U52" s="92"/>
      <c r="V52" s="92"/>
    </row>
  </sheetData>
  <phoneticPr fontId="6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workbookViewId="0">
      <selection activeCell="M16" sqref="M16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138</v>
      </c>
      <c r="D2" s="40"/>
      <c r="E2" s="40"/>
      <c r="F2" s="40" t="s">
        <v>210</v>
      </c>
    </row>
    <row r="3" spans="1:12" ht="17.399999999999999" x14ac:dyDescent="0.35">
      <c r="A3">
        <v>1</v>
      </c>
      <c r="B3" s="3" t="s">
        <v>6</v>
      </c>
      <c r="C3" s="98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9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9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5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9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6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9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8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8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8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5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9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4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7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4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5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7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5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4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6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7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4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100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139</v>
      </c>
      <c r="D28" s="40"/>
      <c r="E28" s="40"/>
      <c r="F28" s="40" t="s">
        <v>210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158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159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160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101</v>
      </c>
      <c r="C69" s="28" t="s">
        <v>108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102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101</v>
      </c>
      <c r="C71" s="28" t="s">
        <v>104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101</v>
      </c>
      <c r="C72" s="28" t="s">
        <v>107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101</v>
      </c>
      <c r="C73" s="28" t="s">
        <v>103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101</v>
      </c>
      <c r="C75" s="28" t="s">
        <v>106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101</v>
      </c>
      <c r="C76" s="28" t="s">
        <v>110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100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workbookViewId="0">
      <selection activeCell="M14" sqref="M14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3"/>
      <c r="E1" s="93"/>
      <c r="F1" s="93"/>
    </row>
    <row r="2" spans="1:12" ht="15.6" x14ac:dyDescent="0.3">
      <c r="C2" s="29" t="s">
        <v>138</v>
      </c>
      <c r="D2" s="93"/>
      <c r="E2" s="93" t="s">
        <v>209</v>
      </c>
      <c r="F2" s="93"/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8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6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9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8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9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6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8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5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5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7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4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7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4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4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5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7" t="s">
        <v>163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7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5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4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39"/>
      <c r="C28" s="140"/>
      <c r="H28" s="36"/>
    </row>
    <row r="29" spans="1:12" ht="15.6" x14ac:dyDescent="0.3">
      <c r="B29" s="53"/>
      <c r="C29" s="29" t="s">
        <v>139</v>
      </c>
      <c r="D29" s="157" t="s">
        <v>209</v>
      </c>
      <c r="E29" s="157"/>
      <c r="F29" s="157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158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101</v>
      </c>
      <c r="C55" s="48" t="s">
        <v>104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160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102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101</v>
      </c>
      <c r="C72" s="48" t="s">
        <v>105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200</v>
      </c>
      <c r="C73" s="63" t="s">
        <v>161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101</v>
      </c>
      <c r="C74" s="48" t="s">
        <v>103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101</v>
      </c>
      <c r="C75" s="48" t="s">
        <v>109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101</v>
      </c>
      <c r="C76" s="48" t="s">
        <v>107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101</v>
      </c>
      <c r="C77" s="48" t="s">
        <v>110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30" workbookViewId="0">
      <selection activeCell="I48" sqref="I48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1" t="s">
        <v>138</v>
      </c>
      <c r="D2" s="36" t="s">
        <v>171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9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9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9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9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8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8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8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8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6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6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6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5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7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5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4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7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7" t="s">
        <v>163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4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7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6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4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5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5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4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3"/>
      <c r="C27" s="30"/>
    </row>
    <row r="28" spans="2:8" ht="18" x14ac:dyDescent="0.35">
      <c r="B28" s="93"/>
      <c r="C28" s="30"/>
    </row>
    <row r="29" spans="2:8" ht="15.6" x14ac:dyDescent="0.3">
      <c r="B29" s="93"/>
      <c r="C29" s="101" t="s">
        <v>139</v>
      </c>
      <c r="D29" s="36" t="s">
        <v>171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158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159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101</v>
      </c>
      <c r="C59" s="28" t="s">
        <v>104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102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101</v>
      </c>
      <c r="C70" s="28" t="s">
        <v>103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101</v>
      </c>
      <c r="C73" s="28" t="s">
        <v>105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101</v>
      </c>
      <c r="C74" s="28" t="s">
        <v>106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200</v>
      </c>
      <c r="C76" s="37" t="s">
        <v>199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101</v>
      </c>
      <c r="C77" s="28" t="s">
        <v>107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100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138</v>
      </c>
      <c r="D3" s="111"/>
      <c r="E3" s="111" t="s">
        <v>207</v>
      </c>
    </row>
    <row r="4" spans="1:12" ht="17.399999999999999" x14ac:dyDescent="0.35">
      <c r="A4">
        <v>1</v>
      </c>
      <c r="B4" s="5" t="s">
        <v>12</v>
      </c>
      <c r="C4" s="96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9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9" t="s">
        <v>206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9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8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8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7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8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9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6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4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6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7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7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6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4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5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5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4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5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139</v>
      </c>
      <c r="D29" s="111"/>
      <c r="E29" s="111" t="s">
        <v>207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158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142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101</v>
      </c>
      <c r="C49" s="48" t="s">
        <v>103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159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160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101</v>
      </c>
      <c r="C70" s="48" t="s">
        <v>108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101</v>
      </c>
      <c r="C72" s="48" t="s">
        <v>105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101</v>
      </c>
      <c r="C73" s="48" t="s">
        <v>107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48" t="s">
        <v>106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102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101</v>
      </c>
      <c r="C76" s="48" t="s">
        <v>104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101</v>
      </c>
      <c r="C77" s="48" t="s">
        <v>110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0" t="s">
        <v>204</v>
      </c>
      <c r="E2" s="159" t="s">
        <v>119</v>
      </c>
      <c r="F2" s="159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163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0"/>
    </row>
    <row r="28" spans="2:12" ht="18" x14ac:dyDescent="0.35">
      <c r="B28" s="53"/>
      <c r="C28" s="100"/>
    </row>
    <row r="29" spans="2:12" ht="18" x14ac:dyDescent="0.35">
      <c r="B29" s="53"/>
      <c r="C29" s="100" t="s">
        <v>204</v>
      </c>
      <c r="E29" s="40" t="s">
        <v>129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158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160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9" t="s">
        <v>200</v>
      </c>
      <c r="C65" s="63" t="s">
        <v>199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101</v>
      </c>
      <c r="C69" s="48" t="s">
        <v>103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101</v>
      </c>
      <c r="C70" s="48" t="s">
        <v>105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101</v>
      </c>
      <c r="C73" s="48" t="s">
        <v>108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101</v>
      </c>
      <c r="C74" s="48" t="s">
        <v>107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102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101</v>
      </c>
      <c r="C77" s="48" t="s">
        <v>110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138</v>
      </c>
      <c r="D3" s="159" t="s">
        <v>201</v>
      </c>
      <c r="E3" s="159"/>
      <c r="F3" s="159"/>
      <c r="G3" s="159"/>
      <c r="H3" s="159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9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8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5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9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5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6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8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8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8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6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5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5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6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7" t="s">
        <v>163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7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4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7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4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5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4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139</v>
      </c>
      <c r="E29" s="159" t="s">
        <v>201</v>
      </c>
      <c r="F29" s="159"/>
      <c r="G29" s="159"/>
      <c r="H29" s="159"/>
      <c r="I29" s="159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158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160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102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101</v>
      </c>
      <c r="C69" s="28" t="s">
        <v>107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101</v>
      </c>
      <c r="C70" s="28" t="s">
        <v>106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200</v>
      </c>
      <c r="C71" s="37" t="s">
        <v>199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101</v>
      </c>
      <c r="C72" s="28" t="s">
        <v>108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28" t="s">
        <v>109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101</v>
      </c>
      <c r="C77" s="28" t="s">
        <v>110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138</v>
      </c>
      <c r="F4" s="31" t="s">
        <v>165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139</v>
      </c>
      <c r="F31" s="31" t="s">
        <v>165</v>
      </c>
    </row>
    <row r="32" spans="1:12" ht="17.399999999999999" x14ac:dyDescent="0.35">
      <c r="B32" s="13" t="s">
        <v>166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158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160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101</v>
      </c>
      <c r="C63" s="48" t="s">
        <v>104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101</v>
      </c>
      <c r="C70" s="48" t="s">
        <v>105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7" t="s">
        <v>164</v>
      </c>
      <c r="C72" s="35" t="s">
        <v>161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101</v>
      </c>
      <c r="C74" s="48" t="s">
        <v>108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101</v>
      </c>
      <c r="C75" s="48" t="s">
        <v>102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101</v>
      </c>
      <c r="C76" s="48" t="s">
        <v>109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164</v>
      </c>
      <c r="C77" s="63" t="s">
        <v>162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101</v>
      </c>
      <c r="C78" s="48" t="s">
        <v>106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101</v>
      </c>
      <c r="C79" s="48" t="s">
        <v>107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P44"/>
  <sheetViews>
    <sheetView workbookViewId="0">
      <selection activeCell="R8" sqref="R8"/>
    </sheetView>
  </sheetViews>
  <sheetFormatPr defaultRowHeight="14.4" x14ac:dyDescent="0.3"/>
  <cols>
    <col min="1" max="1" width="5.109375" customWidth="1"/>
    <col min="2" max="2" width="3.5546875" bestFit="1" customWidth="1"/>
    <col min="3" max="3" width="24.109375" bestFit="1" customWidth="1"/>
    <col min="4" max="5" width="5.33203125" customWidth="1"/>
    <col min="6" max="6" width="6" style="31" customWidth="1"/>
    <col min="7" max="8" width="4.6640625" customWidth="1"/>
    <col min="9" max="9" width="1" customWidth="1"/>
    <col min="10" max="14" width="5.44140625" customWidth="1"/>
    <col min="15" max="15" width="5.44140625" style="31" customWidth="1"/>
    <col min="16" max="16" width="5.44140625" customWidth="1"/>
  </cols>
  <sheetData>
    <row r="1" spans="1:16" ht="18" x14ac:dyDescent="0.35">
      <c r="C1" s="30" t="s">
        <v>111</v>
      </c>
    </row>
    <row r="4" spans="1:16" ht="35.4" customHeight="1" x14ac:dyDescent="0.3">
      <c r="C4" s="29" t="s">
        <v>112</v>
      </c>
      <c r="D4" s="32" t="s">
        <v>114</v>
      </c>
      <c r="E4" s="33" t="s">
        <v>115</v>
      </c>
      <c r="F4" s="32" t="s">
        <v>113</v>
      </c>
      <c r="G4" s="32" t="s">
        <v>116</v>
      </c>
      <c r="H4" s="142" t="s">
        <v>174</v>
      </c>
      <c r="I4" s="150"/>
      <c r="J4" s="142" t="s">
        <v>173</v>
      </c>
      <c r="K4" s="142" t="s">
        <v>172</v>
      </c>
      <c r="L4" s="142" t="s">
        <v>171</v>
      </c>
      <c r="M4" s="142" t="s">
        <v>170</v>
      </c>
      <c r="N4" s="142" t="s">
        <v>169</v>
      </c>
      <c r="O4" s="142" t="s">
        <v>168</v>
      </c>
      <c r="P4" s="142" t="s">
        <v>117</v>
      </c>
    </row>
    <row r="5" spans="1:16" ht="17.399999999999999" x14ac:dyDescent="0.35">
      <c r="A5">
        <v>1</v>
      </c>
      <c r="B5" s="1" t="s">
        <v>0</v>
      </c>
      <c r="C5" s="2" t="s">
        <v>4</v>
      </c>
      <c r="D5" s="85">
        <f>F5/G5</f>
        <v>738.125</v>
      </c>
      <c r="E5" s="57">
        <f>D5/4</f>
        <v>184.53125</v>
      </c>
      <c r="F5" s="41">
        <f>SUM(H5:P5)</f>
        <v>5905</v>
      </c>
      <c r="G5" s="163">
        <v>8</v>
      </c>
      <c r="H5" s="80">
        <v>697</v>
      </c>
      <c r="I5" s="151"/>
      <c r="J5" s="81">
        <v>748</v>
      </c>
      <c r="K5" s="80">
        <v>756</v>
      </c>
      <c r="L5" s="81">
        <v>765</v>
      </c>
      <c r="M5" s="81">
        <v>674</v>
      </c>
      <c r="N5" s="80">
        <v>757</v>
      </c>
      <c r="O5" s="80">
        <v>726</v>
      </c>
      <c r="P5" s="80">
        <v>782</v>
      </c>
    </row>
    <row r="6" spans="1:16" ht="17.399999999999999" x14ac:dyDescent="0.35">
      <c r="A6">
        <v>2</v>
      </c>
      <c r="B6" s="1" t="s">
        <v>0</v>
      </c>
      <c r="C6" s="2" t="s">
        <v>2</v>
      </c>
      <c r="D6" s="84">
        <f>F6/G6</f>
        <v>727.66666666666663</v>
      </c>
      <c r="E6" s="57">
        <f>D6/4</f>
        <v>181.91666666666666</v>
      </c>
      <c r="F6" s="41">
        <f>SUM(H6:P6)</f>
        <v>2183</v>
      </c>
      <c r="G6" s="163">
        <v>3</v>
      </c>
      <c r="H6" s="41"/>
      <c r="I6" s="151"/>
      <c r="J6" s="41">
        <v>659</v>
      </c>
      <c r="K6" s="81">
        <v>746</v>
      </c>
      <c r="L6" s="80">
        <v>778</v>
      </c>
      <c r="M6" s="41"/>
      <c r="N6" s="41"/>
      <c r="O6" s="41"/>
      <c r="P6" s="41"/>
    </row>
    <row r="7" spans="1:16" ht="17.399999999999999" x14ac:dyDescent="0.35">
      <c r="A7">
        <v>3</v>
      </c>
      <c r="B7" s="1" t="s">
        <v>0</v>
      </c>
      <c r="C7" s="2" t="s">
        <v>5</v>
      </c>
      <c r="D7" s="83">
        <f>F7/G7</f>
        <v>687</v>
      </c>
      <c r="E7" s="57">
        <f>D7/4</f>
        <v>171.75</v>
      </c>
      <c r="F7" s="41">
        <f>SUM(H7:P7)</f>
        <v>3435</v>
      </c>
      <c r="G7" s="163">
        <v>5</v>
      </c>
      <c r="H7" s="41">
        <v>667</v>
      </c>
      <c r="I7" s="151"/>
      <c r="J7" s="82">
        <v>703</v>
      </c>
      <c r="K7" s="41"/>
      <c r="L7" s="41"/>
      <c r="M7" s="41"/>
      <c r="N7" s="82">
        <v>661</v>
      </c>
      <c r="O7" s="81">
        <v>721</v>
      </c>
      <c r="P7" s="82">
        <v>683</v>
      </c>
    </row>
    <row r="8" spans="1:16" ht="17.399999999999999" x14ac:dyDescent="0.35">
      <c r="A8">
        <v>4</v>
      </c>
      <c r="B8" s="1" t="s">
        <v>0</v>
      </c>
      <c r="C8" s="2" t="s">
        <v>1</v>
      </c>
      <c r="D8" s="57">
        <f>F8/G8</f>
        <v>651.375</v>
      </c>
      <c r="E8" s="57">
        <f>D8/4</f>
        <v>162.84375</v>
      </c>
      <c r="F8" s="41">
        <f>SUM(H8:P8)</f>
        <v>5211</v>
      </c>
      <c r="G8" s="163">
        <v>8</v>
      </c>
      <c r="H8" s="82">
        <v>672</v>
      </c>
      <c r="I8" s="151"/>
      <c r="J8" s="41">
        <v>648</v>
      </c>
      <c r="K8" s="41">
        <v>593</v>
      </c>
      <c r="L8" s="82">
        <v>721</v>
      </c>
      <c r="M8" s="82">
        <v>644</v>
      </c>
      <c r="N8" s="41">
        <v>605</v>
      </c>
      <c r="O8" s="41">
        <v>668</v>
      </c>
      <c r="P8" s="41">
        <v>660</v>
      </c>
    </row>
    <row r="9" spans="1:16" ht="17.399999999999999" x14ac:dyDescent="0.35">
      <c r="A9">
        <v>5</v>
      </c>
      <c r="B9" s="3" t="s">
        <v>6</v>
      </c>
      <c r="C9" s="4" t="s">
        <v>7</v>
      </c>
      <c r="D9" s="57">
        <f>F9/G9</f>
        <v>635.4</v>
      </c>
      <c r="E9" s="57">
        <f>D9/4</f>
        <v>158.85</v>
      </c>
      <c r="F9" s="41">
        <f>SUM(H9:P9)</f>
        <v>3177</v>
      </c>
      <c r="G9" s="163">
        <v>5</v>
      </c>
      <c r="H9" s="41"/>
      <c r="I9" s="151"/>
      <c r="J9" s="41">
        <v>619</v>
      </c>
      <c r="K9" s="41"/>
      <c r="L9" s="41"/>
      <c r="M9" s="41">
        <v>609</v>
      </c>
      <c r="N9" s="41">
        <v>648</v>
      </c>
      <c r="O9" s="82">
        <v>706</v>
      </c>
      <c r="P9" s="41">
        <v>595</v>
      </c>
    </row>
    <row r="10" spans="1:16" ht="17.399999999999999" x14ac:dyDescent="0.35">
      <c r="A10">
        <v>6</v>
      </c>
      <c r="B10" s="3" t="s">
        <v>6</v>
      </c>
      <c r="C10" s="4" t="s">
        <v>9</v>
      </c>
      <c r="D10" s="57">
        <f>F10/G10</f>
        <v>633.14285714285711</v>
      </c>
      <c r="E10" s="57">
        <f>D10/4</f>
        <v>158.28571428571428</v>
      </c>
      <c r="F10" s="41">
        <f>SUM(H10:P10)</f>
        <v>4432</v>
      </c>
      <c r="G10" s="163">
        <v>7</v>
      </c>
      <c r="H10" s="41">
        <v>665</v>
      </c>
      <c r="I10" s="151"/>
      <c r="J10" s="80">
        <v>766</v>
      </c>
      <c r="K10" s="41">
        <v>538</v>
      </c>
      <c r="L10" s="41">
        <v>644</v>
      </c>
      <c r="M10" s="41"/>
      <c r="N10" s="41">
        <v>526</v>
      </c>
      <c r="O10" s="41">
        <v>563</v>
      </c>
      <c r="P10" s="81">
        <v>730</v>
      </c>
    </row>
    <row r="11" spans="1:16" ht="17.399999999999999" x14ac:dyDescent="0.35">
      <c r="A11">
        <v>7</v>
      </c>
      <c r="B11" s="3" t="s">
        <v>6</v>
      </c>
      <c r="C11" s="4" t="s">
        <v>10</v>
      </c>
      <c r="D11" s="57">
        <f>F11/G11</f>
        <v>614.75</v>
      </c>
      <c r="E11" s="57">
        <f>D11/4</f>
        <v>153.6875</v>
      </c>
      <c r="F11" s="41">
        <f>SUM(H11:P11)</f>
        <v>4918</v>
      </c>
      <c r="G11" s="163">
        <v>8</v>
      </c>
      <c r="H11" s="41">
        <v>625</v>
      </c>
      <c r="I11" s="151"/>
      <c r="J11" s="41">
        <v>640</v>
      </c>
      <c r="K11" s="41">
        <v>584</v>
      </c>
      <c r="L11" s="41">
        <v>604</v>
      </c>
      <c r="M11" s="41">
        <v>617</v>
      </c>
      <c r="N11" s="81">
        <v>684</v>
      </c>
      <c r="O11" s="41">
        <v>596</v>
      </c>
      <c r="P11" s="41">
        <v>568</v>
      </c>
    </row>
    <row r="12" spans="1:16" ht="17.399999999999999" x14ac:dyDescent="0.35">
      <c r="A12">
        <v>8</v>
      </c>
      <c r="B12" s="1" t="s">
        <v>0</v>
      </c>
      <c r="C12" s="2" t="s">
        <v>3</v>
      </c>
      <c r="D12" s="57">
        <f>F12/G12</f>
        <v>612.85714285714289</v>
      </c>
      <c r="E12" s="57">
        <f>D12/4</f>
        <v>153.21428571428572</v>
      </c>
      <c r="F12" s="41">
        <f>SUM(H12:P12)</f>
        <v>4290</v>
      </c>
      <c r="G12" s="163">
        <v>7</v>
      </c>
      <c r="H12" s="81">
        <v>683</v>
      </c>
      <c r="I12" s="151"/>
      <c r="J12" s="41">
        <v>539</v>
      </c>
      <c r="K12" s="41">
        <v>562</v>
      </c>
      <c r="L12" s="41">
        <v>663</v>
      </c>
      <c r="M12" s="41">
        <v>607</v>
      </c>
      <c r="N12" s="41">
        <v>621</v>
      </c>
      <c r="O12" s="41"/>
      <c r="P12" s="41">
        <v>615</v>
      </c>
    </row>
    <row r="13" spans="1:16" ht="17.399999999999999" x14ac:dyDescent="0.35">
      <c r="A13">
        <v>9</v>
      </c>
      <c r="B13" s="3" t="s">
        <v>6</v>
      </c>
      <c r="C13" s="4" t="s">
        <v>11</v>
      </c>
      <c r="D13" s="57">
        <f>F13/G13</f>
        <v>608.42857142857144</v>
      </c>
      <c r="E13" s="57">
        <f>D13/4</f>
        <v>152.10714285714286</v>
      </c>
      <c r="F13" s="41">
        <f>SUM(H13:P13)</f>
        <v>4259</v>
      </c>
      <c r="G13" s="163">
        <v>7</v>
      </c>
      <c r="H13" s="41">
        <v>655</v>
      </c>
      <c r="I13" s="151"/>
      <c r="J13" s="41">
        <v>617</v>
      </c>
      <c r="K13" s="82">
        <v>644</v>
      </c>
      <c r="L13" s="41">
        <v>582</v>
      </c>
      <c r="M13" s="41">
        <v>578</v>
      </c>
      <c r="N13" s="41">
        <v>593</v>
      </c>
      <c r="O13" s="41">
        <v>590</v>
      </c>
      <c r="P13" s="41"/>
    </row>
    <row r="14" spans="1:16" ht="17.399999999999999" x14ac:dyDescent="0.35">
      <c r="A14">
        <v>10</v>
      </c>
      <c r="B14" s="5" t="s">
        <v>12</v>
      </c>
      <c r="C14" s="6" t="s">
        <v>17</v>
      </c>
      <c r="D14" s="57">
        <f>F14/G14</f>
        <v>602.6</v>
      </c>
      <c r="E14" s="57">
        <f>D14/4</f>
        <v>150.65</v>
      </c>
      <c r="F14" s="41">
        <f>SUM(H14:P14)</f>
        <v>3013</v>
      </c>
      <c r="G14" s="163">
        <v>5</v>
      </c>
      <c r="H14" s="41">
        <v>658</v>
      </c>
      <c r="I14" s="151"/>
      <c r="J14" s="41"/>
      <c r="K14" s="41"/>
      <c r="L14" s="41">
        <v>575</v>
      </c>
      <c r="M14" s="41">
        <v>602</v>
      </c>
      <c r="N14" s="41">
        <v>564</v>
      </c>
      <c r="O14" s="41"/>
      <c r="P14" s="41">
        <v>614</v>
      </c>
    </row>
    <row r="15" spans="1:16" ht="17.399999999999999" x14ac:dyDescent="0.35">
      <c r="A15">
        <v>11</v>
      </c>
      <c r="B15" s="3" t="s">
        <v>6</v>
      </c>
      <c r="C15" s="4" t="s">
        <v>8</v>
      </c>
      <c r="D15" s="57">
        <f>F15/G15</f>
        <v>599.14285714285711</v>
      </c>
      <c r="E15" s="57">
        <f>D15/4</f>
        <v>149.78571428571428</v>
      </c>
      <c r="F15" s="41">
        <f>SUM(H15:P15)</f>
        <v>4194</v>
      </c>
      <c r="G15" s="163">
        <v>7</v>
      </c>
      <c r="H15" s="41">
        <v>536</v>
      </c>
      <c r="I15" s="151"/>
      <c r="J15" s="41"/>
      <c r="K15" s="41">
        <v>616</v>
      </c>
      <c r="L15" s="41">
        <v>592</v>
      </c>
      <c r="M15" s="41">
        <v>618</v>
      </c>
      <c r="N15" s="41">
        <v>644</v>
      </c>
      <c r="O15" s="41">
        <v>586</v>
      </c>
      <c r="P15" s="41">
        <v>602</v>
      </c>
    </row>
    <row r="16" spans="1:16" ht="17.399999999999999" x14ac:dyDescent="0.35">
      <c r="A16">
        <v>12</v>
      </c>
      <c r="B16" s="5" t="s">
        <v>12</v>
      </c>
      <c r="C16" s="6" t="s">
        <v>14</v>
      </c>
      <c r="D16" s="57">
        <f>F16/G16</f>
        <v>598.125</v>
      </c>
      <c r="E16" s="57">
        <f>D16/4</f>
        <v>149.53125</v>
      </c>
      <c r="F16" s="41">
        <f>SUM(H16:P16)</f>
        <v>4785</v>
      </c>
      <c r="G16" s="163">
        <v>8</v>
      </c>
      <c r="H16" s="41">
        <v>547</v>
      </c>
      <c r="I16" s="151"/>
      <c r="J16" s="41">
        <v>641</v>
      </c>
      <c r="K16" s="41">
        <v>630</v>
      </c>
      <c r="L16" s="41">
        <v>568</v>
      </c>
      <c r="M16" s="80">
        <v>675</v>
      </c>
      <c r="N16" s="41">
        <v>553</v>
      </c>
      <c r="O16" s="41">
        <v>560</v>
      </c>
      <c r="P16" s="41">
        <v>611</v>
      </c>
    </row>
    <row r="17" spans="1:16" ht="17.399999999999999" x14ac:dyDescent="0.35">
      <c r="A17">
        <v>13</v>
      </c>
      <c r="B17" s="5" t="s">
        <v>12</v>
      </c>
      <c r="C17" s="6" t="s">
        <v>16</v>
      </c>
      <c r="D17" s="57">
        <f>F17/G17</f>
        <v>583.33333333333337</v>
      </c>
      <c r="E17" s="57">
        <f>D17/4</f>
        <v>145.83333333333334</v>
      </c>
      <c r="F17" s="41">
        <f>SUM(H17:P17)</f>
        <v>3500</v>
      </c>
      <c r="G17" s="163">
        <v>6</v>
      </c>
      <c r="H17" s="41">
        <v>654</v>
      </c>
      <c r="I17" s="151"/>
      <c r="J17" s="41">
        <v>611</v>
      </c>
      <c r="K17" s="41">
        <v>539</v>
      </c>
      <c r="L17" s="41"/>
      <c r="M17" s="41">
        <v>518</v>
      </c>
      <c r="N17" s="41"/>
      <c r="O17" s="41">
        <v>573</v>
      </c>
      <c r="P17" s="41">
        <v>605</v>
      </c>
    </row>
    <row r="18" spans="1:16" ht="18" x14ac:dyDescent="0.35">
      <c r="A18">
        <v>14</v>
      </c>
      <c r="B18" s="9" t="s">
        <v>24</v>
      </c>
      <c r="C18" s="10" t="s">
        <v>25</v>
      </c>
      <c r="D18" s="57">
        <f>F18/G18</f>
        <v>578.42857142857144</v>
      </c>
      <c r="E18" s="57">
        <f>D18/4</f>
        <v>144.60714285714286</v>
      </c>
      <c r="F18" s="41">
        <f>SUM(H18:P18)</f>
        <v>4049</v>
      </c>
      <c r="G18" s="163">
        <v>7</v>
      </c>
      <c r="H18" s="41">
        <v>530</v>
      </c>
      <c r="I18" s="151"/>
      <c r="J18" s="41">
        <v>506</v>
      </c>
      <c r="K18" s="41">
        <v>526</v>
      </c>
      <c r="L18" s="41"/>
      <c r="M18" s="41">
        <v>605</v>
      </c>
      <c r="N18" s="41">
        <v>607</v>
      </c>
      <c r="O18" s="41">
        <v>690</v>
      </c>
      <c r="P18" s="41">
        <v>585</v>
      </c>
    </row>
    <row r="19" spans="1:16" ht="18" x14ac:dyDescent="0.35">
      <c r="A19">
        <v>15</v>
      </c>
      <c r="B19" s="9" t="s">
        <v>24</v>
      </c>
      <c r="C19" s="10" t="s">
        <v>27</v>
      </c>
      <c r="D19" s="57">
        <f>F19/G19</f>
        <v>578.16666666666663</v>
      </c>
      <c r="E19" s="57">
        <f>D19/4</f>
        <v>144.54166666666666</v>
      </c>
      <c r="F19" s="41">
        <f>SUM(H19:P19)</f>
        <v>3469</v>
      </c>
      <c r="G19" s="163">
        <v>6</v>
      </c>
      <c r="H19" s="41">
        <v>528</v>
      </c>
      <c r="I19" s="151"/>
      <c r="J19" s="41">
        <v>672</v>
      </c>
      <c r="K19" s="41"/>
      <c r="L19" s="41">
        <v>562</v>
      </c>
      <c r="M19" s="41"/>
      <c r="N19" s="41">
        <v>509</v>
      </c>
      <c r="O19" s="41">
        <v>654</v>
      </c>
      <c r="P19" s="41">
        <v>544</v>
      </c>
    </row>
    <row r="20" spans="1:16" ht="17.399999999999999" x14ac:dyDescent="0.35">
      <c r="A20">
        <v>16</v>
      </c>
      <c r="B20" s="5" t="s">
        <v>12</v>
      </c>
      <c r="C20" s="6" t="s">
        <v>15</v>
      </c>
      <c r="D20" s="57">
        <f>F20/G20</f>
        <v>568.83333333333337</v>
      </c>
      <c r="E20" s="57">
        <f>D20/4</f>
        <v>142.20833333333334</v>
      </c>
      <c r="F20" s="41">
        <f>SUM(H20:P20)</f>
        <v>3413</v>
      </c>
      <c r="G20" s="163">
        <v>6</v>
      </c>
      <c r="H20" s="41"/>
      <c r="I20" s="151"/>
      <c r="J20" s="41">
        <v>473</v>
      </c>
      <c r="K20" s="41">
        <v>575</v>
      </c>
      <c r="L20" s="41">
        <v>580</v>
      </c>
      <c r="M20" s="41"/>
      <c r="N20" s="41">
        <v>522</v>
      </c>
      <c r="O20" s="41">
        <v>621</v>
      </c>
      <c r="P20" s="41">
        <v>642</v>
      </c>
    </row>
    <row r="21" spans="1:16" ht="18" x14ac:dyDescent="0.35">
      <c r="A21">
        <v>17</v>
      </c>
      <c r="B21" s="9" t="s">
        <v>24</v>
      </c>
      <c r="C21" s="10" t="s">
        <v>26</v>
      </c>
      <c r="D21" s="57">
        <f>F21/G21</f>
        <v>550.33333333333337</v>
      </c>
      <c r="E21" s="57">
        <f>D21/4</f>
        <v>137.58333333333334</v>
      </c>
      <c r="F21" s="41">
        <f>SUM(H21:P21)</f>
        <v>3302</v>
      </c>
      <c r="G21" s="163">
        <v>6</v>
      </c>
      <c r="H21" s="41">
        <v>512</v>
      </c>
      <c r="I21" s="151"/>
      <c r="J21" s="41"/>
      <c r="K21" s="41">
        <v>533</v>
      </c>
      <c r="L21" s="41">
        <v>470</v>
      </c>
      <c r="M21" s="41"/>
      <c r="N21" s="41">
        <v>602</v>
      </c>
      <c r="O21" s="41">
        <v>561</v>
      </c>
      <c r="P21" s="41">
        <v>624</v>
      </c>
    </row>
    <row r="22" spans="1:16" ht="17.399999999999999" x14ac:dyDescent="0.35">
      <c r="A22">
        <v>18</v>
      </c>
      <c r="B22" s="5" t="s">
        <v>12</v>
      </c>
      <c r="C22" s="6" t="s">
        <v>13</v>
      </c>
      <c r="D22" s="57">
        <f>F22/G22</f>
        <v>548.25</v>
      </c>
      <c r="E22" s="57">
        <f>D22/4</f>
        <v>137.0625</v>
      </c>
      <c r="F22" s="41">
        <f>SUM(H22:P22)</f>
        <v>2193</v>
      </c>
      <c r="G22" s="163">
        <v>4</v>
      </c>
      <c r="H22" s="41">
        <v>592</v>
      </c>
      <c r="I22" s="151"/>
      <c r="J22" s="41"/>
      <c r="K22" s="41">
        <v>552</v>
      </c>
      <c r="L22" s="41">
        <v>488</v>
      </c>
      <c r="M22" s="41">
        <v>561</v>
      </c>
      <c r="N22" s="41"/>
      <c r="O22" s="41"/>
      <c r="P22" s="41"/>
    </row>
    <row r="23" spans="1:16" ht="17.399999999999999" x14ac:dyDescent="0.35">
      <c r="A23">
        <v>19</v>
      </c>
      <c r="B23" s="7" t="s">
        <v>18</v>
      </c>
      <c r="C23" s="8" t="s">
        <v>22</v>
      </c>
      <c r="D23" s="57">
        <f>F23/G23</f>
        <v>547</v>
      </c>
      <c r="E23" s="57">
        <f>D23/4</f>
        <v>136.75</v>
      </c>
      <c r="F23" s="41">
        <f>SUM(H23:P23)</f>
        <v>2188</v>
      </c>
      <c r="G23" s="163">
        <v>4</v>
      </c>
      <c r="H23" s="41">
        <v>585</v>
      </c>
      <c r="I23" s="151"/>
      <c r="J23" s="41"/>
      <c r="K23" s="41">
        <v>522</v>
      </c>
      <c r="L23" s="41">
        <v>501</v>
      </c>
      <c r="M23" s="41"/>
      <c r="N23" s="41"/>
      <c r="O23" s="41"/>
      <c r="P23" s="41">
        <v>580</v>
      </c>
    </row>
    <row r="24" spans="1:16" ht="17.399999999999999" x14ac:dyDescent="0.35">
      <c r="A24">
        <v>20</v>
      </c>
      <c r="B24" s="7" t="s">
        <v>18</v>
      </c>
      <c r="C24" s="8" t="s">
        <v>23</v>
      </c>
      <c r="D24" s="57">
        <f>F24/G24</f>
        <v>543.33333333333337</v>
      </c>
      <c r="E24" s="57">
        <f>D24/4</f>
        <v>135.83333333333334</v>
      </c>
      <c r="F24" s="41">
        <f>SUM(H24:P24)</f>
        <v>3260</v>
      </c>
      <c r="G24" s="163">
        <v>6</v>
      </c>
      <c r="H24" s="41"/>
      <c r="I24" s="151"/>
      <c r="J24" s="41">
        <v>503</v>
      </c>
      <c r="K24" s="41">
        <v>520</v>
      </c>
      <c r="L24" s="41"/>
      <c r="M24" s="41">
        <v>551</v>
      </c>
      <c r="N24" s="41">
        <v>590</v>
      </c>
      <c r="O24" s="41">
        <v>500</v>
      </c>
      <c r="P24" s="41">
        <v>596</v>
      </c>
    </row>
    <row r="25" spans="1:16" ht="18" x14ac:dyDescent="0.35">
      <c r="A25">
        <v>21</v>
      </c>
      <c r="B25" s="9" t="s">
        <v>24</v>
      </c>
      <c r="C25" s="10" t="s">
        <v>28</v>
      </c>
      <c r="D25" s="57">
        <f>F25/G25</f>
        <v>532.66666666666663</v>
      </c>
      <c r="E25" s="57">
        <f>D25/4</f>
        <v>133.16666666666666</v>
      </c>
      <c r="F25" s="41">
        <f>SUM(H25:P25)</f>
        <v>1598</v>
      </c>
      <c r="G25" s="163">
        <v>3</v>
      </c>
      <c r="H25" s="41"/>
      <c r="I25" s="151"/>
      <c r="J25" s="41">
        <v>568</v>
      </c>
      <c r="K25" s="41"/>
      <c r="L25" s="41">
        <v>479</v>
      </c>
      <c r="M25" s="41"/>
      <c r="N25" s="41"/>
      <c r="O25" s="41"/>
      <c r="P25" s="41">
        <v>551</v>
      </c>
    </row>
    <row r="26" spans="1:16" ht="17.399999999999999" x14ac:dyDescent="0.35">
      <c r="A26">
        <v>22</v>
      </c>
      <c r="B26" s="7" t="s">
        <v>18</v>
      </c>
      <c r="C26" s="8" t="s">
        <v>19</v>
      </c>
      <c r="D26" s="57">
        <f>F26/G26</f>
        <v>524.83333333333337</v>
      </c>
      <c r="E26" s="57">
        <f>D26/4</f>
        <v>131.20833333333334</v>
      </c>
      <c r="F26" s="41">
        <f>SUM(H26:P26)</f>
        <v>3149</v>
      </c>
      <c r="G26" s="163">
        <v>6</v>
      </c>
      <c r="H26" s="41">
        <v>484</v>
      </c>
      <c r="I26" s="151"/>
      <c r="J26" s="41">
        <v>453</v>
      </c>
      <c r="K26" s="41">
        <v>461</v>
      </c>
      <c r="L26" s="41"/>
      <c r="M26" s="41">
        <v>617</v>
      </c>
      <c r="N26" s="41">
        <v>610</v>
      </c>
      <c r="O26" s="41"/>
      <c r="P26" s="41">
        <v>524</v>
      </c>
    </row>
    <row r="27" spans="1:16" ht="17.399999999999999" x14ac:dyDescent="0.35">
      <c r="A27">
        <v>23</v>
      </c>
      <c r="B27" s="7" t="s">
        <v>18</v>
      </c>
      <c r="C27" s="8" t="s">
        <v>21</v>
      </c>
      <c r="D27" s="57">
        <f>F27/G27</f>
        <v>521.20000000000005</v>
      </c>
      <c r="E27" s="57">
        <f>D27/4</f>
        <v>130.30000000000001</v>
      </c>
      <c r="F27" s="41">
        <f>SUM(H27:P27)</f>
        <v>2606</v>
      </c>
      <c r="G27" s="163">
        <v>5</v>
      </c>
      <c r="H27" s="41">
        <v>461</v>
      </c>
      <c r="I27" s="151"/>
      <c r="J27" s="41">
        <v>522</v>
      </c>
      <c r="K27" s="41"/>
      <c r="L27" s="41">
        <v>529</v>
      </c>
      <c r="M27" s="41">
        <v>543</v>
      </c>
      <c r="N27" s="41"/>
      <c r="O27" s="41">
        <v>551</v>
      </c>
      <c r="P27" s="41"/>
    </row>
    <row r="28" spans="1:16" ht="17.399999999999999" x14ac:dyDescent="0.35">
      <c r="A28">
        <v>24</v>
      </c>
      <c r="B28" s="7" t="s">
        <v>18</v>
      </c>
      <c r="C28" s="8" t="s">
        <v>20</v>
      </c>
      <c r="D28" s="57">
        <f>F28/G28</f>
        <v>521</v>
      </c>
      <c r="E28" s="57">
        <f>D28/4</f>
        <v>130.25</v>
      </c>
      <c r="F28" s="41">
        <f>SUM(H28:P28)</f>
        <v>3126</v>
      </c>
      <c r="G28" s="163">
        <v>6</v>
      </c>
      <c r="H28" s="41"/>
      <c r="I28" s="151"/>
      <c r="J28" s="41">
        <v>561</v>
      </c>
      <c r="K28" s="41"/>
      <c r="L28" s="41">
        <v>491</v>
      </c>
      <c r="M28" s="41">
        <v>520</v>
      </c>
      <c r="N28" s="41">
        <v>524</v>
      </c>
      <c r="O28" s="41">
        <v>520</v>
      </c>
      <c r="P28" s="41">
        <v>510</v>
      </c>
    </row>
    <row r="29" spans="1:16" ht="18" x14ac:dyDescent="0.35">
      <c r="A29">
        <v>25</v>
      </c>
      <c r="B29" s="11" t="s">
        <v>32</v>
      </c>
      <c r="C29" s="12" t="s">
        <v>33</v>
      </c>
      <c r="D29" s="57">
        <f>F29/G29</f>
        <v>519.6</v>
      </c>
      <c r="E29" s="57">
        <f>D29/4</f>
        <v>129.9</v>
      </c>
      <c r="F29" s="41">
        <f>SUM(H29:P29)</f>
        <v>2598</v>
      </c>
      <c r="G29" s="163">
        <v>5</v>
      </c>
      <c r="H29" s="41">
        <v>421</v>
      </c>
      <c r="I29" s="151"/>
      <c r="J29" s="41">
        <v>474</v>
      </c>
      <c r="K29" s="41"/>
      <c r="L29" s="41">
        <v>481</v>
      </c>
      <c r="M29" s="41">
        <v>581</v>
      </c>
      <c r="N29" s="41"/>
      <c r="O29" s="41"/>
      <c r="P29" s="41">
        <v>641</v>
      </c>
    </row>
    <row r="30" spans="1:16" ht="18" x14ac:dyDescent="0.35">
      <c r="A30">
        <v>26</v>
      </c>
      <c r="B30" s="11" t="s">
        <v>32</v>
      </c>
      <c r="C30" s="12" t="s">
        <v>34</v>
      </c>
      <c r="D30" s="57">
        <f>F30/G30</f>
        <v>514.4</v>
      </c>
      <c r="E30" s="57">
        <f>D30/4</f>
        <v>128.6</v>
      </c>
      <c r="F30" s="41">
        <f>SUM(H30:P30)</f>
        <v>2572</v>
      </c>
      <c r="G30" s="163">
        <v>5</v>
      </c>
      <c r="H30" s="41"/>
      <c r="I30" s="151"/>
      <c r="J30" s="41">
        <v>539</v>
      </c>
      <c r="K30" s="41">
        <v>521</v>
      </c>
      <c r="L30" s="41"/>
      <c r="M30" s="41">
        <v>505</v>
      </c>
      <c r="N30" s="41">
        <v>521</v>
      </c>
      <c r="O30" s="41"/>
      <c r="P30" s="41">
        <v>486</v>
      </c>
    </row>
    <row r="31" spans="1:16" ht="18" x14ac:dyDescent="0.35">
      <c r="A31">
        <v>27</v>
      </c>
      <c r="B31" s="11" t="s">
        <v>32</v>
      </c>
      <c r="C31" s="12" t="s">
        <v>35</v>
      </c>
      <c r="D31" s="57">
        <f>F31/G31</f>
        <v>513.66666666666663</v>
      </c>
      <c r="E31" s="57">
        <f>D31/4</f>
        <v>128.41666666666666</v>
      </c>
      <c r="F31" s="41">
        <f>SUM(H31:P31)</f>
        <v>1541</v>
      </c>
      <c r="G31" s="163">
        <v>3</v>
      </c>
      <c r="H31" s="41"/>
      <c r="I31" s="151"/>
      <c r="J31" s="41"/>
      <c r="K31" s="41"/>
      <c r="L31" s="41"/>
      <c r="M31" s="41">
        <v>482</v>
      </c>
      <c r="N31" s="41">
        <v>499</v>
      </c>
      <c r="O31" s="41"/>
      <c r="P31" s="41">
        <v>560</v>
      </c>
    </row>
    <row r="32" spans="1:16" ht="18" x14ac:dyDescent="0.35">
      <c r="A32">
        <v>28</v>
      </c>
      <c r="B32" s="9" t="s">
        <v>24</v>
      </c>
      <c r="C32" s="10" t="s">
        <v>29</v>
      </c>
      <c r="D32" s="57">
        <f>F32/G32</f>
        <v>510.4</v>
      </c>
      <c r="E32" s="57">
        <f>D32/4</f>
        <v>127.6</v>
      </c>
      <c r="F32" s="41">
        <f>SUM(H32:P32)</f>
        <v>2552</v>
      </c>
      <c r="G32" s="163">
        <v>5</v>
      </c>
      <c r="H32" s="41"/>
      <c r="I32" s="151"/>
      <c r="J32" s="41">
        <v>482</v>
      </c>
      <c r="K32" s="41"/>
      <c r="L32" s="41">
        <v>516</v>
      </c>
      <c r="M32" s="41">
        <v>491</v>
      </c>
      <c r="N32" s="41">
        <v>497</v>
      </c>
      <c r="O32" s="41">
        <v>566</v>
      </c>
      <c r="P32" s="41"/>
    </row>
    <row r="33" spans="1:16" ht="17.399999999999999" x14ac:dyDescent="0.35">
      <c r="A33">
        <v>29</v>
      </c>
      <c r="B33" s="7" t="s">
        <v>18</v>
      </c>
      <c r="C33" s="8" t="s">
        <v>163</v>
      </c>
      <c r="D33" s="57">
        <f>F33/G33</f>
        <v>506.2</v>
      </c>
      <c r="E33" s="57">
        <f>D33/4</f>
        <v>126.55</v>
      </c>
      <c r="F33" s="41">
        <f>SUM(H33:P33)</f>
        <v>2531</v>
      </c>
      <c r="G33" s="163">
        <v>5</v>
      </c>
      <c r="H33" s="41">
        <v>504</v>
      </c>
      <c r="I33" s="151"/>
      <c r="J33" s="41"/>
      <c r="K33" s="41">
        <v>469</v>
      </c>
      <c r="L33" s="41">
        <v>498</v>
      </c>
      <c r="M33" s="41"/>
      <c r="N33" s="41">
        <v>534</v>
      </c>
      <c r="O33" s="41">
        <v>526</v>
      </c>
      <c r="P33" s="41"/>
    </row>
    <row r="34" spans="1:16" ht="18" x14ac:dyDescent="0.35">
      <c r="A34">
        <v>30</v>
      </c>
      <c r="B34" s="11" t="s">
        <v>32</v>
      </c>
      <c r="C34" s="12" t="s">
        <v>37</v>
      </c>
      <c r="D34" s="57">
        <f>F34/G34</f>
        <v>489.66666666666669</v>
      </c>
      <c r="E34" s="57">
        <f>D34/4</f>
        <v>122.41666666666667</v>
      </c>
      <c r="F34" s="41">
        <f>SUM(H34:P34)</f>
        <v>2938</v>
      </c>
      <c r="G34" s="163">
        <v>6</v>
      </c>
      <c r="H34" s="41">
        <v>428</v>
      </c>
      <c r="I34" s="151"/>
      <c r="J34" s="41">
        <v>519</v>
      </c>
      <c r="K34" s="41">
        <v>507</v>
      </c>
      <c r="L34" s="41">
        <v>496</v>
      </c>
      <c r="M34" s="41"/>
      <c r="N34" s="41">
        <v>483</v>
      </c>
      <c r="O34" s="41">
        <v>505</v>
      </c>
      <c r="P34" s="41"/>
    </row>
    <row r="35" spans="1:16" ht="18" x14ac:dyDescent="0.35">
      <c r="A35">
        <v>31</v>
      </c>
      <c r="B35" s="11" t="s">
        <v>32</v>
      </c>
      <c r="C35" s="12" t="s">
        <v>40</v>
      </c>
      <c r="D35" s="57">
        <f>F35/G35</f>
        <v>488.42857142857144</v>
      </c>
      <c r="E35" s="57">
        <f>D35/4</f>
        <v>122.10714285714286</v>
      </c>
      <c r="F35" s="41">
        <f>SUM(H35:P35)</f>
        <v>3419</v>
      </c>
      <c r="G35" s="163">
        <v>7</v>
      </c>
      <c r="H35" s="41">
        <v>476</v>
      </c>
      <c r="I35" s="151"/>
      <c r="J35" s="41">
        <v>420</v>
      </c>
      <c r="K35" s="41">
        <v>513</v>
      </c>
      <c r="L35" s="41">
        <v>505</v>
      </c>
      <c r="M35" s="41">
        <v>490</v>
      </c>
      <c r="N35" s="41">
        <v>538</v>
      </c>
      <c r="O35" s="41">
        <v>477</v>
      </c>
      <c r="P35" s="41"/>
    </row>
    <row r="36" spans="1:16" ht="18" x14ac:dyDescent="0.35">
      <c r="A36">
        <v>32</v>
      </c>
      <c r="B36" s="11" t="s">
        <v>32</v>
      </c>
      <c r="C36" s="12" t="s">
        <v>39</v>
      </c>
      <c r="D36" s="57">
        <f>F36/G36</f>
        <v>477</v>
      </c>
      <c r="E36" s="57">
        <f>D36/4</f>
        <v>119.25</v>
      </c>
      <c r="F36" s="41">
        <f>SUM(H36:P36)</f>
        <v>477</v>
      </c>
      <c r="G36" s="163">
        <v>1</v>
      </c>
      <c r="H36" s="41"/>
      <c r="I36" s="151"/>
      <c r="J36" s="41"/>
      <c r="K36" s="41"/>
      <c r="L36" s="41"/>
      <c r="M36" s="41"/>
      <c r="N36" s="41"/>
      <c r="O36" s="41">
        <v>477</v>
      </c>
      <c r="P36" s="41"/>
    </row>
    <row r="37" spans="1:16" ht="18" x14ac:dyDescent="0.35">
      <c r="A37">
        <v>33</v>
      </c>
      <c r="B37" s="9" t="s">
        <v>24</v>
      </c>
      <c r="C37" s="10" t="s">
        <v>31</v>
      </c>
      <c r="D37" s="57">
        <f>F37/G37</f>
        <v>455.66666666666669</v>
      </c>
      <c r="E37" s="57">
        <f>D37/4</f>
        <v>113.91666666666667</v>
      </c>
      <c r="F37" s="41">
        <f>SUM(H37:P37)</f>
        <v>1367</v>
      </c>
      <c r="G37" s="163">
        <v>3</v>
      </c>
      <c r="H37" s="41">
        <v>396</v>
      </c>
      <c r="I37" s="151"/>
      <c r="J37" s="41"/>
      <c r="K37" s="41">
        <v>474</v>
      </c>
      <c r="L37" s="41"/>
      <c r="M37" s="41">
        <v>497</v>
      </c>
      <c r="N37" s="41"/>
      <c r="O37" s="41"/>
      <c r="P37" s="41"/>
    </row>
    <row r="38" spans="1:16" ht="18" x14ac:dyDescent="0.35">
      <c r="A38">
        <v>34</v>
      </c>
      <c r="B38" s="9" t="s">
        <v>24</v>
      </c>
      <c r="C38" s="10" t="s">
        <v>30</v>
      </c>
      <c r="D38" s="57">
        <f>F38/G38</f>
        <v>444</v>
      </c>
      <c r="E38" s="57">
        <f>D38/4</f>
        <v>111</v>
      </c>
      <c r="F38" s="41">
        <f>SUM(H38:P38)</f>
        <v>1332</v>
      </c>
      <c r="G38" s="163">
        <v>3</v>
      </c>
      <c r="H38" s="41"/>
      <c r="I38" s="151"/>
      <c r="J38" s="41"/>
      <c r="K38" s="41">
        <v>438</v>
      </c>
      <c r="L38" s="41"/>
      <c r="M38" s="41">
        <v>424</v>
      </c>
      <c r="N38" s="41"/>
      <c r="O38" s="41">
        <v>470</v>
      </c>
      <c r="P38" s="41"/>
    </row>
    <row r="39" spans="1:16" ht="18" x14ac:dyDescent="0.35">
      <c r="A39">
        <v>35</v>
      </c>
      <c r="B39" s="11" t="s">
        <v>32</v>
      </c>
      <c r="C39" s="12" t="s">
        <v>38</v>
      </c>
      <c r="D39" s="57">
        <f>F39/G39</f>
        <v>419.6</v>
      </c>
      <c r="E39" s="57">
        <f>D39/4</f>
        <v>104.9</v>
      </c>
      <c r="F39" s="41">
        <f>SUM(H39:P39)</f>
        <v>2098</v>
      </c>
      <c r="G39" s="163">
        <v>5</v>
      </c>
      <c r="H39" s="41">
        <v>389</v>
      </c>
      <c r="I39" s="151"/>
      <c r="J39" s="41"/>
      <c r="K39" s="41">
        <v>405</v>
      </c>
      <c r="L39" s="41">
        <v>443</v>
      </c>
      <c r="M39" s="41"/>
      <c r="N39" s="41"/>
      <c r="O39" s="41">
        <v>422</v>
      </c>
      <c r="P39" s="41">
        <v>439</v>
      </c>
    </row>
    <row r="40" spans="1:16" ht="18" x14ac:dyDescent="0.35">
      <c r="B40" s="53"/>
      <c r="C40" s="54"/>
      <c r="D40" s="57"/>
      <c r="E40" s="57"/>
      <c r="G40" s="41"/>
      <c r="H40" s="41"/>
      <c r="I40" s="41"/>
      <c r="J40" s="41"/>
      <c r="K40" s="41"/>
      <c r="L40" s="41"/>
      <c r="M40" s="41"/>
      <c r="N40" s="41"/>
      <c r="O40" s="41"/>
      <c r="P40" s="41"/>
    </row>
    <row r="44" spans="1:16" ht="18" x14ac:dyDescent="0.35">
      <c r="B44" s="11" t="s">
        <v>32</v>
      </c>
      <c r="C44" s="12" t="s">
        <v>36</v>
      </c>
      <c r="D44" s="41"/>
      <c r="E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</sheetData>
  <sortState xmlns:xlrd2="http://schemas.microsoft.com/office/spreadsheetml/2017/richdata2" ref="B5:P39">
    <sortCondition descending="1" ref="D5:D39"/>
  </sortState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3:P72"/>
  <sheetViews>
    <sheetView workbookViewId="0">
      <selection activeCell="R11" sqref="R11"/>
    </sheetView>
  </sheetViews>
  <sheetFormatPr defaultRowHeight="14.4" x14ac:dyDescent="0.3"/>
  <cols>
    <col min="1" max="1" width="7.6640625" customWidth="1"/>
    <col min="2" max="2" width="3.5546875" bestFit="1" customWidth="1"/>
    <col min="3" max="3" width="23.33203125" bestFit="1" customWidth="1"/>
    <col min="4" max="4" width="6" style="31" customWidth="1"/>
    <col min="5" max="5" width="5.33203125" style="31" customWidth="1"/>
    <col min="6" max="6" width="6.109375" style="31" customWidth="1"/>
    <col min="7" max="8" width="4" style="31" customWidth="1"/>
    <col min="9" max="9" width="1.109375" style="31" customWidth="1"/>
    <col min="10" max="16" width="4" style="31" customWidth="1"/>
  </cols>
  <sheetData>
    <row r="3" spans="1:16" ht="33" x14ac:dyDescent="0.3">
      <c r="D3" s="32" t="s">
        <v>114</v>
      </c>
      <c r="E3" s="33" t="s">
        <v>115</v>
      </c>
      <c r="F3" s="32" t="s">
        <v>113</v>
      </c>
      <c r="G3" s="32" t="s">
        <v>116</v>
      </c>
      <c r="H3" s="142" t="s">
        <v>174</v>
      </c>
      <c r="I3" s="150"/>
      <c r="J3" s="142" t="s">
        <v>173</v>
      </c>
      <c r="K3" s="142" t="s">
        <v>172</v>
      </c>
      <c r="L3" s="141" t="s">
        <v>171</v>
      </c>
      <c r="M3" s="141" t="s">
        <v>170</v>
      </c>
      <c r="N3" s="141" t="s">
        <v>169</v>
      </c>
      <c r="O3" s="141" t="s">
        <v>168</v>
      </c>
      <c r="P3" s="141" t="s">
        <v>117</v>
      </c>
    </row>
    <row r="4" spans="1:16" ht="17.399999999999999" x14ac:dyDescent="0.35">
      <c r="A4">
        <v>1</v>
      </c>
      <c r="B4" s="13" t="s">
        <v>41</v>
      </c>
      <c r="C4" s="14" t="s">
        <v>44</v>
      </c>
      <c r="D4" s="85">
        <f>F4/G4</f>
        <v>825</v>
      </c>
      <c r="E4" s="57">
        <f>D4/4</f>
        <v>206.25</v>
      </c>
      <c r="F4" s="57">
        <f>SUM(G4:P4)</f>
        <v>4950</v>
      </c>
      <c r="G4" s="163">
        <v>6</v>
      </c>
      <c r="H4" s="41">
        <v>782</v>
      </c>
      <c r="I4" s="151"/>
      <c r="J4" s="81">
        <v>816</v>
      </c>
      <c r="K4" s="41"/>
      <c r="L4" s="41"/>
      <c r="M4" s="41">
        <v>758</v>
      </c>
      <c r="N4" s="80">
        <v>891</v>
      </c>
      <c r="O4" s="81">
        <v>845</v>
      </c>
      <c r="P4" s="81">
        <v>852</v>
      </c>
    </row>
    <row r="5" spans="1:16" ht="17.399999999999999" x14ac:dyDescent="0.35">
      <c r="A5">
        <v>2</v>
      </c>
      <c r="B5" s="13" t="s">
        <v>41</v>
      </c>
      <c r="C5" s="14" t="s">
        <v>46</v>
      </c>
      <c r="D5" s="84">
        <f>F5/G5</f>
        <v>824.57142857142856</v>
      </c>
      <c r="E5" s="57">
        <f>D5/4</f>
        <v>206.14285714285714</v>
      </c>
      <c r="F5" s="57">
        <f>SUM(G5:P5)</f>
        <v>5772</v>
      </c>
      <c r="G5" s="163">
        <v>7</v>
      </c>
      <c r="H5" s="41"/>
      <c r="I5" s="151"/>
      <c r="J5" s="41">
        <v>738</v>
      </c>
      <c r="K5" s="81">
        <v>818</v>
      </c>
      <c r="L5" s="80">
        <v>844</v>
      </c>
      <c r="M5" s="81">
        <v>807</v>
      </c>
      <c r="N5" s="82">
        <v>830</v>
      </c>
      <c r="O5" s="80">
        <v>851</v>
      </c>
      <c r="P5" s="80">
        <v>877</v>
      </c>
    </row>
    <row r="6" spans="1:16" ht="17.399999999999999" x14ac:dyDescent="0.35">
      <c r="A6">
        <v>3</v>
      </c>
      <c r="B6" s="13" t="s">
        <v>41</v>
      </c>
      <c r="C6" s="14" t="s">
        <v>42</v>
      </c>
      <c r="D6" s="83">
        <f>F6/G6</f>
        <v>811.71428571428567</v>
      </c>
      <c r="E6" s="57">
        <f>D6/4</f>
        <v>202.92857142857142</v>
      </c>
      <c r="F6" s="57">
        <f>SUM(G6:P6)</f>
        <v>5682</v>
      </c>
      <c r="G6" s="163">
        <v>7</v>
      </c>
      <c r="H6" s="81">
        <v>801</v>
      </c>
      <c r="I6" s="151"/>
      <c r="J6" s="80">
        <v>860</v>
      </c>
      <c r="K6" s="80">
        <v>832</v>
      </c>
      <c r="L6" s="41">
        <v>769</v>
      </c>
      <c r="M6" s="82">
        <v>804</v>
      </c>
      <c r="N6" s="81">
        <v>837</v>
      </c>
      <c r="O6" s="41">
        <v>772</v>
      </c>
      <c r="P6" s="41"/>
    </row>
    <row r="7" spans="1:16" ht="17.399999999999999" x14ac:dyDescent="0.35">
      <c r="A7">
        <v>4</v>
      </c>
      <c r="B7" s="13" t="s">
        <v>41</v>
      </c>
      <c r="C7" s="14" t="s">
        <v>158</v>
      </c>
      <c r="D7" s="57">
        <f>F7/G7</f>
        <v>781.875</v>
      </c>
      <c r="E7" s="57">
        <f>D7/4</f>
        <v>195.46875</v>
      </c>
      <c r="F7" s="57">
        <f>SUM(G7:P7)</f>
        <v>6255</v>
      </c>
      <c r="G7" s="163">
        <v>8</v>
      </c>
      <c r="H7" s="41">
        <v>771</v>
      </c>
      <c r="I7" s="151"/>
      <c r="J7" s="41">
        <v>759</v>
      </c>
      <c r="K7" s="41">
        <v>787</v>
      </c>
      <c r="L7" s="41">
        <v>739</v>
      </c>
      <c r="M7" s="41">
        <v>776</v>
      </c>
      <c r="N7" s="41">
        <v>768</v>
      </c>
      <c r="O7" s="41">
        <v>821</v>
      </c>
      <c r="P7" s="82">
        <v>826</v>
      </c>
    </row>
    <row r="8" spans="1:16" ht="17.399999999999999" x14ac:dyDescent="0.35">
      <c r="A8">
        <v>5</v>
      </c>
      <c r="B8" s="13" t="s">
        <v>41</v>
      </c>
      <c r="C8" s="14" t="s">
        <v>47</v>
      </c>
      <c r="D8" s="57">
        <f>F8/G8</f>
        <v>767.57142857142856</v>
      </c>
      <c r="E8" s="57">
        <f>D8/4</f>
        <v>191.89285714285714</v>
      </c>
      <c r="F8" s="57">
        <f>SUM(G8:P8)</f>
        <v>5373</v>
      </c>
      <c r="G8" s="163">
        <v>7</v>
      </c>
      <c r="H8" s="80">
        <v>826</v>
      </c>
      <c r="I8" s="151"/>
      <c r="J8" s="41">
        <v>706</v>
      </c>
      <c r="K8" s="41">
        <v>760</v>
      </c>
      <c r="L8" s="81">
        <v>815</v>
      </c>
      <c r="M8" s="41"/>
      <c r="N8" s="41">
        <v>746</v>
      </c>
      <c r="O8" s="41">
        <v>794</v>
      </c>
      <c r="P8" s="41">
        <v>719</v>
      </c>
    </row>
    <row r="9" spans="1:16" ht="17.399999999999999" x14ac:dyDescent="0.35">
      <c r="A9">
        <v>6</v>
      </c>
      <c r="B9" s="13" t="s">
        <v>41</v>
      </c>
      <c r="C9" s="14" t="s">
        <v>45</v>
      </c>
      <c r="D9" s="57">
        <f>F9/G9</f>
        <v>752.625</v>
      </c>
      <c r="E9" s="57">
        <f>D9/4</f>
        <v>188.15625</v>
      </c>
      <c r="F9" s="57">
        <f>SUM(G9:P9)</f>
        <v>6021</v>
      </c>
      <c r="G9" s="163">
        <v>8</v>
      </c>
      <c r="H9" s="41">
        <v>675</v>
      </c>
      <c r="I9" s="151"/>
      <c r="J9" s="41">
        <v>738</v>
      </c>
      <c r="K9" s="41">
        <v>695</v>
      </c>
      <c r="L9" s="41">
        <v>781</v>
      </c>
      <c r="M9" s="80">
        <v>849</v>
      </c>
      <c r="N9" s="41">
        <v>824</v>
      </c>
      <c r="O9" s="41">
        <v>729</v>
      </c>
      <c r="P9" s="41">
        <v>722</v>
      </c>
    </row>
    <row r="10" spans="1:16" ht="17.399999999999999" x14ac:dyDescent="0.35">
      <c r="A10">
        <v>7</v>
      </c>
      <c r="B10" s="17" t="s">
        <v>57</v>
      </c>
      <c r="C10" s="18" t="s">
        <v>63</v>
      </c>
      <c r="D10" s="57">
        <f>F10/G10</f>
        <v>747</v>
      </c>
      <c r="E10" s="57">
        <f>D10/4</f>
        <v>186.75</v>
      </c>
      <c r="F10" s="57">
        <f>SUM(G10:P10)</f>
        <v>5229</v>
      </c>
      <c r="G10" s="163">
        <v>7</v>
      </c>
      <c r="H10" s="82">
        <v>786</v>
      </c>
      <c r="I10" s="151"/>
      <c r="J10" s="41"/>
      <c r="K10" s="41">
        <v>706</v>
      </c>
      <c r="L10" s="41">
        <v>636</v>
      </c>
      <c r="M10" s="41">
        <v>718</v>
      </c>
      <c r="N10" s="41">
        <v>748</v>
      </c>
      <c r="O10" s="82">
        <v>825</v>
      </c>
      <c r="P10" s="41">
        <v>803</v>
      </c>
    </row>
    <row r="11" spans="1:16" ht="17.399999999999999" x14ac:dyDescent="0.35">
      <c r="A11">
        <v>8</v>
      </c>
      <c r="B11" s="17" t="s">
        <v>57</v>
      </c>
      <c r="C11" s="18" t="s">
        <v>60</v>
      </c>
      <c r="D11" s="57">
        <f>F11/G11</f>
        <v>744.14285714285711</v>
      </c>
      <c r="E11" s="57">
        <f>D11/4</f>
        <v>186.03571428571428</v>
      </c>
      <c r="F11" s="57">
        <f>SUM(G11:P11)</f>
        <v>5209</v>
      </c>
      <c r="G11" s="163">
        <v>7</v>
      </c>
      <c r="H11" s="41">
        <v>744</v>
      </c>
      <c r="I11" s="151"/>
      <c r="J11" s="41">
        <v>717</v>
      </c>
      <c r="K11" s="41">
        <v>778</v>
      </c>
      <c r="L11" s="41">
        <v>759</v>
      </c>
      <c r="M11" s="41"/>
      <c r="N11" s="41">
        <v>696</v>
      </c>
      <c r="O11" s="41">
        <v>769</v>
      </c>
      <c r="P11" s="41">
        <v>739</v>
      </c>
    </row>
    <row r="12" spans="1:16" ht="17.399999999999999" x14ac:dyDescent="0.35">
      <c r="A12">
        <v>9</v>
      </c>
      <c r="B12" s="17" t="s">
        <v>57</v>
      </c>
      <c r="C12" s="18" t="s">
        <v>64</v>
      </c>
      <c r="D12" s="57">
        <f>F12/G12</f>
        <v>740</v>
      </c>
      <c r="E12" s="57">
        <f>D12/4</f>
        <v>185</v>
      </c>
      <c r="F12" s="57">
        <f>SUM(G12:P12)</f>
        <v>5180</v>
      </c>
      <c r="G12" s="163">
        <v>7</v>
      </c>
      <c r="H12" s="41">
        <v>752</v>
      </c>
      <c r="I12" s="151"/>
      <c r="J12" s="41">
        <v>695</v>
      </c>
      <c r="K12" s="41">
        <v>746</v>
      </c>
      <c r="L12" s="41"/>
      <c r="M12" s="41">
        <v>709</v>
      </c>
      <c r="N12" s="41">
        <v>670</v>
      </c>
      <c r="O12" s="41">
        <v>810</v>
      </c>
      <c r="P12" s="41">
        <v>791</v>
      </c>
    </row>
    <row r="13" spans="1:16" ht="17.399999999999999" x14ac:dyDescent="0.35">
      <c r="A13">
        <v>10</v>
      </c>
      <c r="B13" s="15" t="s">
        <v>48</v>
      </c>
      <c r="C13" s="16" t="s">
        <v>54</v>
      </c>
      <c r="D13" s="57">
        <f>F13/G13</f>
        <v>739</v>
      </c>
      <c r="E13" s="57">
        <f>D13/4</f>
        <v>184.75</v>
      </c>
      <c r="F13" s="57">
        <f>SUM(G13:P13)</f>
        <v>5173</v>
      </c>
      <c r="G13" s="163">
        <v>7</v>
      </c>
      <c r="H13" s="41">
        <v>692</v>
      </c>
      <c r="I13" s="151"/>
      <c r="J13" s="41"/>
      <c r="K13" s="41">
        <v>741</v>
      </c>
      <c r="L13" s="41">
        <v>746</v>
      </c>
      <c r="M13" s="41">
        <v>743</v>
      </c>
      <c r="N13" s="41">
        <v>751</v>
      </c>
      <c r="O13" s="41">
        <v>745</v>
      </c>
      <c r="P13" s="41">
        <v>748</v>
      </c>
    </row>
    <row r="14" spans="1:16" ht="17.399999999999999" x14ac:dyDescent="0.35">
      <c r="A14">
        <v>11</v>
      </c>
      <c r="B14" s="23" t="s">
        <v>84</v>
      </c>
      <c r="C14" s="24" t="s">
        <v>92</v>
      </c>
      <c r="D14" s="57">
        <f>F14/G14</f>
        <v>736.25</v>
      </c>
      <c r="E14" s="57">
        <f>D14/4</f>
        <v>184.0625</v>
      </c>
      <c r="F14" s="57">
        <f>SUM(G14:P14)</f>
        <v>5890</v>
      </c>
      <c r="G14" s="163">
        <v>8</v>
      </c>
      <c r="H14" s="41">
        <v>657</v>
      </c>
      <c r="I14" s="151"/>
      <c r="J14" s="41">
        <v>686</v>
      </c>
      <c r="K14" s="41">
        <v>701</v>
      </c>
      <c r="L14" s="82">
        <v>801</v>
      </c>
      <c r="M14" s="41">
        <v>785</v>
      </c>
      <c r="N14" s="41">
        <v>699</v>
      </c>
      <c r="O14" s="41">
        <v>745</v>
      </c>
      <c r="P14" s="41">
        <v>808</v>
      </c>
    </row>
    <row r="15" spans="1:16" ht="17.399999999999999" x14ac:dyDescent="0.35">
      <c r="A15">
        <v>12</v>
      </c>
      <c r="B15" s="13" t="s">
        <v>41</v>
      </c>
      <c r="C15" s="14" t="s">
        <v>43</v>
      </c>
      <c r="D15" s="57">
        <f>F15/G15</f>
        <v>736</v>
      </c>
      <c r="E15" s="57">
        <f>D15/4</f>
        <v>184</v>
      </c>
      <c r="F15" s="57">
        <f>SUM(G15:P15)</f>
        <v>3680</v>
      </c>
      <c r="G15" s="163">
        <v>5</v>
      </c>
      <c r="H15" s="41">
        <v>679</v>
      </c>
      <c r="I15" s="151"/>
      <c r="J15" s="41"/>
      <c r="K15" s="41">
        <v>772</v>
      </c>
      <c r="L15" s="41">
        <v>732</v>
      </c>
      <c r="M15" s="41">
        <v>740</v>
      </c>
      <c r="N15" s="41"/>
      <c r="O15" s="41">
        <v>752</v>
      </c>
      <c r="P15" s="41"/>
    </row>
    <row r="16" spans="1:16" ht="17.399999999999999" x14ac:dyDescent="0.35">
      <c r="A16">
        <v>13</v>
      </c>
      <c r="B16" s="17" t="s">
        <v>57</v>
      </c>
      <c r="C16" s="18" t="s">
        <v>61</v>
      </c>
      <c r="D16" s="57">
        <f>F16/G16</f>
        <v>725.71428571428567</v>
      </c>
      <c r="E16" s="57">
        <f>D16/4</f>
        <v>181.42857142857142</v>
      </c>
      <c r="F16" s="57">
        <f>SUM(G16:P16)</f>
        <v>5080</v>
      </c>
      <c r="G16" s="163">
        <v>7</v>
      </c>
      <c r="H16" s="41">
        <v>743</v>
      </c>
      <c r="I16" s="151"/>
      <c r="J16" s="82">
        <v>811</v>
      </c>
      <c r="K16" s="41">
        <v>678</v>
      </c>
      <c r="L16" s="41">
        <v>679</v>
      </c>
      <c r="M16" s="41"/>
      <c r="N16" s="41">
        <v>649</v>
      </c>
      <c r="O16" s="41">
        <v>801</v>
      </c>
      <c r="P16" s="41">
        <v>712</v>
      </c>
    </row>
    <row r="17" spans="1:16" ht="17.399999999999999" x14ac:dyDescent="0.35">
      <c r="A17">
        <v>14</v>
      </c>
      <c r="B17" s="17" t="s">
        <v>57</v>
      </c>
      <c r="C17" s="18" t="s">
        <v>62</v>
      </c>
      <c r="D17" s="57">
        <f>F17/G17</f>
        <v>717</v>
      </c>
      <c r="E17" s="57">
        <f>D17/4</f>
        <v>179.25</v>
      </c>
      <c r="F17" s="57">
        <f>SUM(G17:P17)</f>
        <v>4302</v>
      </c>
      <c r="G17" s="163">
        <v>6</v>
      </c>
      <c r="H17" s="41">
        <v>703</v>
      </c>
      <c r="I17" s="151"/>
      <c r="J17" s="41"/>
      <c r="K17" s="41">
        <v>743</v>
      </c>
      <c r="L17" s="41">
        <v>751</v>
      </c>
      <c r="M17" s="41">
        <v>649</v>
      </c>
      <c r="N17" s="41">
        <v>702</v>
      </c>
      <c r="O17" s="41"/>
      <c r="P17" s="41">
        <v>748</v>
      </c>
    </row>
    <row r="18" spans="1:16" ht="17.399999999999999" x14ac:dyDescent="0.35">
      <c r="A18">
        <v>15</v>
      </c>
      <c r="B18" s="15" t="s">
        <v>48</v>
      </c>
      <c r="C18" s="16" t="s">
        <v>51</v>
      </c>
      <c r="D18" s="57">
        <f>F18/G18</f>
        <v>717</v>
      </c>
      <c r="E18" s="57">
        <f>D18/4</f>
        <v>179.25</v>
      </c>
      <c r="F18" s="57">
        <f>SUM(G18:P18)</f>
        <v>2868</v>
      </c>
      <c r="G18" s="163">
        <v>4</v>
      </c>
      <c r="H18" s="41"/>
      <c r="I18" s="151"/>
      <c r="J18" s="41">
        <v>701</v>
      </c>
      <c r="K18" s="41">
        <v>689</v>
      </c>
      <c r="L18" s="41">
        <v>744</v>
      </c>
      <c r="M18" s="41">
        <v>730</v>
      </c>
      <c r="N18" s="41"/>
      <c r="O18" s="41"/>
      <c r="P18" s="41"/>
    </row>
    <row r="19" spans="1:16" ht="17.399999999999999" x14ac:dyDescent="0.35">
      <c r="A19">
        <v>16</v>
      </c>
      <c r="B19" s="15" t="s">
        <v>48</v>
      </c>
      <c r="C19" s="16" t="s">
        <v>159</v>
      </c>
      <c r="D19" s="57">
        <f>F19/G19</f>
        <v>711.28571428571433</v>
      </c>
      <c r="E19" s="57">
        <f>D19/4</f>
        <v>177.82142857142858</v>
      </c>
      <c r="F19" s="57">
        <f>SUM(G19:P19)</f>
        <v>4979</v>
      </c>
      <c r="G19" s="163">
        <v>7</v>
      </c>
      <c r="H19" s="41">
        <v>746</v>
      </c>
      <c r="I19" s="151"/>
      <c r="J19" s="41">
        <v>727</v>
      </c>
      <c r="K19" s="41"/>
      <c r="L19" s="41">
        <v>660</v>
      </c>
      <c r="M19" s="41">
        <v>678</v>
      </c>
      <c r="N19" s="41">
        <v>718</v>
      </c>
      <c r="O19" s="41">
        <v>696</v>
      </c>
      <c r="P19" s="41">
        <v>747</v>
      </c>
    </row>
    <row r="20" spans="1:16" ht="17.399999999999999" x14ac:dyDescent="0.35">
      <c r="A20">
        <v>17</v>
      </c>
      <c r="B20" s="15" t="s">
        <v>48</v>
      </c>
      <c r="C20" s="16" t="s">
        <v>53</v>
      </c>
      <c r="D20" s="57">
        <f>F20/G20</f>
        <v>708.75</v>
      </c>
      <c r="E20" s="57">
        <f>D20/4</f>
        <v>177.1875</v>
      </c>
      <c r="F20" s="57">
        <f>SUM(G20:P20)</f>
        <v>5670</v>
      </c>
      <c r="G20" s="163">
        <v>8</v>
      </c>
      <c r="H20" s="41">
        <v>767</v>
      </c>
      <c r="I20" s="151"/>
      <c r="J20" s="41">
        <v>720</v>
      </c>
      <c r="K20" s="41">
        <v>710</v>
      </c>
      <c r="L20" s="41">
        <v>663</v>
      </c>
      <c r="M20" s="41">
        <v>730</v>
      </c>
      <c r="N20" s="41">
        <v>733</v>
      </c>
      <c r="O20" s="41">
        <v>644</v>
      </c>
      <c r="P20" s="41">
        <v>695</v>
      </c>
    </row>
    <row r="21" spans="1:16" ht="17.399999999999999" x14ac:dyDescent="0.35">
      <c r="A21">
        <v>18</v>
      </c>
      <c r="B21" s="19" t="s">
        <v>66</v>
      </c>
      <c r="C21" s="20" t="s">
        <v>70</v>
      </c>
      <c r="D21" s="57">
        <f>F21/G21</f>
        <v>708</v>
      </c>
      <c r="E21" s="57">
        <f>D21/4</f>
        <v>177</v>
      </c>
      <c r="F21" s="57">
        <f>SUM(G21:P21)</f>
        <v>2124</v>
      </c>
      <c r="G21" s="163">
        <v>3</v>
      </c>
      <c r="H21" s="41"/>
      <c r="I21" s="151"/>
      <c r="J21" s="41">
        <v>741</v>
      </c>
      <c r="K21" s="41">
        <v>640</v>
      </c>
      <c r="L21" s="41">
        <v>740</v>
      </c>
      <c r="M21" s="41"/>
      <c r="N21" s="41"/>
      <c r="O21" s="41"/>
      <c r="P21" s="41"/>
    </row>
    <row r="22" spans="1:16" ht="17.399999999999999" x14ac:dyDescent="0.35">
      <c r="A22">
        <v>19</v>
      </c>
      <c r="B22" s="15" t="s">
        <v>48</v>
      </c>
      <c r="C22" s="16" t="s">
        <v>49</v>
      </c>
      <c r="D22" s="57">
        <f>F22/G22</f>
        <v>705.85714285714289</v>
      </c>
      <c r="E22" s="57">
        <f>D22/4</f>
        <v>176.46428571428572</v>
      </c>
      <c r="F22" s="57">
        <f>SUM(G22:P22)</f>
        <v>4941</v>
      </c>
      <c r="G22" s="163">
        <v>7</v>
      </c>
      <c r="H22" s="41">
        <v>708</v>
      </c>
      <c r="I22" s="151"/>
      <c r="J22" s="41">
        <v>643</v>
      </c>
      <c r="K22" s="41"/>
      <c r="L22" s="41">
        <v>661</v>
      </c>
      <c r="M22" s="41">
        <v>699</v>
      </c>
      <c r="N22" s="41">
        <v>695</v>
      </c>
      <c r="O22" s="41">
        <v>743</v>
      </c>
      <c r="P22" s="41">
        <v>785</v>
      </c>
    </row>
    <row r="23" spans="1:16" ht="17.399999999999999" x14ac:dyDescent="0.35">
      <c r="A23">
        <v>20</v>
      </c>
      <c r="B23" s="25" t="s">
        <v>93</v>
      </c>
      <c r="C23" s="26" t="s">
        <v>96</v>
      </c>
      <c r="D23" s="57">
        <f>F23/G23</f>
        <v>692.625</v>
      </c>
      <c r="E23" s="57">
        <f>D23/4</f>
        <v>173.15625</v>
      </c>
      <c r="F23" s="57">
        <f>SUM(G23:P23)</f>
        <v>5541</v>
      </c>
      <c r="G23" s="163">
        <v>8</v>
      </c>
      <c r="H23" s="41">
        <v>778</v>
      </c>
      <c r="I23" s="151"/>
      <c r="J23" s="41">
        <v>653</v>
      </c>
      <c r="K23" s="41">
        <v>626</v>
      </c>
      <c r="L23" s="41">
        <v>745</v>
      </c>
      <c r="M23" s="41">
        <v>589</v>
      </c>
      <c r="N23" s="41">
        <v>710</v>
      </c>
      <c r="O23" s="41">
        <v>740</v>
      </c>
      <c r="P23" s="41">
        <v>692</v>
      </c>
    </row>
    <row r="24" spans="1:16" ht="17.399999999999999" x14ac:dyDescent="0.35">
      <c r="A24">
        <v>21</v>
      </c>
      <c r="B24" s="15" t="s">
        <v>48</v>
      </c>
      <c r="C24" s="16" t="s">
        <v>52</v>
      </c>
      <c r="D24" s="57">
        <f>F24/G24</f>
        <v>691.25</v>
      </c>
      <c r="E24" s="57">
        <f>D24/4</f>
        <v>172.8125</v>
      </c>
      <c r="F24" s="57">
        <f>SUM(G24:P24)</f>
        <v>2765</v>
      </c>
      <c r="G24" s="163">
        <v>4</v>
      </c>
      <c r="H24" s="41">
        <v>689</v>
      </c>
      <c r="I24" s="151"/>
      <c r="J24" s="41">
        <v>692</v>
      </c>
      <c r="K24" s="41">
        <v>669</v>
      </c>
      <c r="L24" s="41"/>
      <c r="M24" s="41"/>
      <c r="N24" s="41"/>
      <c r="O24" s="41"/>
      <c r="P24" s="41">
        <v>711</v>
      </c>
    </row>
    <row r="25" spans="1:16" ht="17.399999999999999" x14ac:dyDescent="0.35">
      <c r="A25">
        <v>22</v>
      </c>
      <c r="B25" s="17" t="s">
        <v>57</v>
      </c>
      <c r="C25" s="18" t="s">
        <v>160</v>
      </c>
      <c r="D25" s="57">
        <f>F25/G25</f>
        <v>691.16666666666663</v>
      </c>
      <c r="E25" s="57">
        <f>D25/4</f>
        <v>172.79166666666666</v>
      </c>
      <c r="F25" s="57">
        <f>SUM(G25:P25)</f>
        <v>4147</v>
      </c>
      <c r="G25" s="163">
        <v>6</v>
      </c>
      <c r="H25" s="41"/>
      <c r="I25" s="151"/>
      <c r="J25" s="41">
        <v>681</v>
      </c>
      <c r="K25" s="41">
        <v>639</v>
      </c>
      <c r="L25" s="41"/>
      <c r="M25" s="41">
        <v>670</v>
      </c>
      <c r="N25" s="41">
        <v>677</v>
      </c>
      <c r="O25" s="41">
        <v>729</v>
      </c>
      <c r="P25" s="41">
        <v>745</v>
      </c>
    </row>
    <row r="26" spans="1:16" ht="17.399999999999999" x14ac:dyDescent="0.35">
      <c r="A26">
        <v>23</v>
      </c>
      <c r="B26" s="19" t="s">
        <v>66</v>
      </c>
      <c r="C26" s="20" t="s">
        <v>72</v>
      </c>
      <c r="D26" s="57">
        <f>F26/G26</f>
        <v>689.28571428571433</v>
      </c>
      <c r="E26" s="57">
        <f>D26/4</f>
        <v>172.32142857142858</v>
      </c>
      <c r="F26" s="57">
        <f>SUM(G26:P26)</f>
        <v>4825</v>
      </c>
      <c r="G26" s="163">
        <v>7</v>
      </c>
      <c r="H26" s="41">
        <v>735</v>
      </c>
      <c r="I26" s="151"/>
      <c r="J26" s="41">
        <v>680</v>
      </c>
      <c r="K26" s="41">
        <v>699</v>
      </c>
      <c r="L26" s="41">
        <v>637</v>
      </c>
      <c r="M26" s="41">
        <v>669</v>
      </c>
      <c r="N26" s="41"/>
      <c r="O26" s="41">
        <v>701</v>
      </c>
      <c r="P26" s="41">
        <v>697</v>
      </c>
    </row>
    <row r="27" spans="1:16" ht="17.399999999999999" x14ac:dyDescent="0.35">
      <c r="A27">
        <v>24</v>
      </c>
      <c r="B27" s="19" t="s">
        <v>66</v>
      </c>
      <c r="C27" s="20" t="s">
        <v>69</v>
      </c>
      <c r="D27" s="57">
        <f>F27/G27</f>
        <v>687.42857142857144</v>
      </c>
      <c r="E27" s="57">
        <f>D27/4</f>
        <v>171.85714285714286</v>
      </c>
      <c r="F27" s="57">
        <f>SUM(G27:P27)</f>
        <v>4812</v>
      </c>
      <c r="G27" s="163">
        <v>7</v>
      </c>
      <c r="H27" s="41">
        <v>702</v>
      </c>
      <c r="I27" s="151"/>
      <c r="J27" s="41">
        <v>629</v>
      </c>
      <c r="K27" s="41">
        <v>693</v>
      </c>
      <c r="L27" s="41">
        <v>732</v>
      </c>
      <c r="M27" s="41"/>
      <c r="N27" s="41">
        <v>692</v>
      </c>
      <c r="O27" s="41">
        <v>670</v>
      </c>
      <c r="P27" s="41">
        <v>687</v>
      </c>
    </row>
    <row r="28" spans="1:16" ht="17.399999999999999" x14ac:dyDescent="0.35">
      <c r="A28">
        <v>25</v>
      </c>
      <c r="B28" s="23" t="s">
        <v>84</v>
      </c>
      <c r="C28" s="24" t="s">
        <v>88</v>
      </c>
      <c r="D28" s="57">
        <f>F28/G28</f>
        <v>683.5</v>
      </c>
      <c r="E28" s="57">
        <f>D28/4</f>
        <v>170.875</v>
      </c>
      <c r="F28" s="57">
        <f>SUM(G28:P28)</f>
        <v>2734</v>
      </c>
      <c r="G28" s="163">
        <v>4</v>
      </c>
      <c r="H28" s="41"/>
      <c r="I28" s="151"/>
      <c r="J28" s="41">
        <v>738</v>
      </c>
      <c r="K28" s="41">
        <v>642</v>
      </c>
      <c r="L28" s="41"/>
      <c r="M28" s="41">
        <v>669</v>
      </c>
      <c r="N28" s="41">
        <v>681</v>
      </c>
      <c r="O28" s="41"/>
      <c r="P28" s="41"/>
    </row>
    <row r="29" spans="1:16" ht="17.399999999999999" x14ac:dyDescent="0.35">
      <c r="A29">
        <v>26</v>
      </c>
      <c r="B29" s="19" t="s">
        <v>66</v>
      </c>
      <c r="C29" s="20" t="s">
        <v>71</v>
      </c>
      <c r="D29" s="57">
        <f>F29/G29</f>
        <v>682.4</v>
      </c>
      <c r="E29" s="57">
        <f>D29/4</f>
        <v>170.6</v>
      </c>
      <c r="F29" s="57">
        <f>SUM(G29:P29)</f>
        <v>3412</v>
      </c>
      <c r="G29" s="163">
        <v>5</v>
      </c>
      <c r="H29" s="41">
        <v>695</v>
      </c>
      <c r="I29" s="151"/>
      <c r="J29" s="41"/>
      <c r="K29" s="41"/>
      <c r="L29" s="41"/>
      <c r="M29" s="41">
        <v>654</v>
      </c>
      <c r="N29" s="41">
        <v>635</v>
      </c>
      <c r="O29" s="41">
        <v>695</v>
      </c>
      <c r="P29" s="41">
        <v>728</v>
      </c>
    </row>
    <row r="30" spans="1:16" ht="17.399999999999999" x14ac:dyDescent="0.35">
      <c r="A30">
        <v>27</v>
      </c>
      <c r="B30" s="15" t="s">
        <v>48</v>
      </c>
      <c r="C30" s="16" t="s">
        <v>55</v>
      </c>
      <c r="D30" s="57">
        <f>F30/G30</f>
        <v>682</v>
      </c>
      <c r="E30" s="57">
        <f>D30/4</f>
        <v>170.5</v>
      </c>
      <c r="F30" s="57">
        <f>SUM(G30:P30)</f>
        <v>1364</v>
      </c>
      <c r="G30" s="163">
        <v>2</v>
      </c>
      <c r="H30" s="41"/>
      <c r="I30" s="151"/>
      <c r="J30" s="41"/>
      <c r="K30" s="41">
        <v>705</v>
      </c>
      <c r="L30" s="41"/>
      <c r="M30" s="41">
        <v>657</v>
      </c>
      <c r="N30" s="41"/>
      <c r="O30" s="41"/>
      <c r="P30" s="41"/>
    </row>
    <row r="31" spans="1:16" ht="17.399999999999999" x14ac:dyDescent="0.35">
      <c r="A31">
        <v>28</v>
      </c>
      <c r="B31" s="23" t="s">
        <v>84</v>
      </c>
      <c r="C31" s="24" t="s">
        <v>89</v>
      </c>
      <c r="D31" s="57">
        <f>F31/G31</f>
        <v>678.83333333333337</v>
      </c>
      <c r="E31" s="57">
        <f>D31/4</f>
        <v>169.70833333333334</v>
      </c>
      <c r="F31" s="57">
        <f>SUM(G31:P31)</f>
        <v>4073</v>
      </c>
      <c r="G31" s="163">
        <v>6</v>
      </c>
      <c r="H31" s="41">
        <v>673</v>
      </c>
      <c r="I31" s="151"/>
      <c r="J31" s="41">
        <v>654</v>
      </c>
      <c r="K31" s="41"/>
      <c r="L31" s="41"/>
      <c r="M31" s="41">
        <v>644</v>
      </c>
      <c r="N31" s="41">
        <v>646</v>
      </c>
      <c r="O31" s="41">
        <v>721</v>
      </c>
      <c r="P31" s="41">
        <v>729</v>
      </c>
    </row>
    <row r="32" spans="1:16" ht="17.399999999999999" x14ac:dyDescent="0.35">
      <c r="A32">
        <v>29</v>
      </c>
      <c r="B32" s="19" t="s">
        <v>66</v>
      </c>
      <c r="C32" s="20" t="s">
        <v>68</v>
      </c>
      <c r="D32" s="57">
        <f>F32/G32</f>
        <v>676.875</v>
      </c>
      <c r="E32" s="57">
        <f>D32/4</f>
        <v>169.21875</v>
      </c>
      <c r="F32" s="57">
        <f>SUM(G32:P32)</f>
        <v>5415</v>
      </c>
      <c r="G32" s="163">
        <v>8</v>
      </c>
      <c r="H32" s="41">
        <v>589</v>
      </c>
      <c r="I32" s="151"/>
      <c r="J32" s="41">
        <v>677</v>
      </c>
      <c r="K32" s="41">
        <v>686</v>
      </c>
      <c r="L32" s="41">
        <v>705</v>
      </c>
      <c r="M32" s="41">
        <v>698</v>
      </c>
      <c r="N32" s="41">
        <v>668</v>
      </c>
      <c r="O32" s="41">
        <v>739</v>
      </c>
      <c r="P32" s="41">
        <v>645</v>
      </c>
    </row>
    <row r="33" spans="1:16" ht="17.399999999999999" x14ac:dyDescent="0.35">
      <c r="A33">
        <v>30</v>
      </c>
      <c r="B33" s="19" t="s">
        <v>66</v>
      </c>
      <c r="C33" s="20" t="s">
        <v>67</v>
      </c>
      <c r="D33" s="57">
        <f>F33/G33</f>
        <v>675.5</v>
      </c>
      <c r="E33" s="57">
        <f>D33/4</f>
        <v>168.875</v>
      </c>
      <c r="F33" s="57">
        <f>SUM(G33:P33)</f>
        <v>5404</v>
      </c>
      <c r="G33" s="163">
        <v>8</v>
      </c>
      <c r="H33" s="41">
        <v>615</v>
      </c>
      <c r="I33" s="151"/>
      <c r="J33" s="41">
        <v>636</v>
      </c>
      <c r="K33" s="82">
        <v>799</v>
      </c>
      <c r="L33" s="41">
        <v>692</v>
      </c>
      <c r="M33" s="41">
        <v>692</v>
      </c>
      <c r="N33" s="41">
        <v>688</v>
      </c>
      <c r="O33" s="41">
        <v>671</v>
      </c>
      <c r="P33" s="41">
        <v>603</v>
      </c>
    </row>
    <row r="34" spans="1:16" ht="17.399999999999999" x14ac:dyDescent="0.35">
      <c r="A34">
        <v>31</v>
      </c>
      <c r="B34" s="21" t="s">
        <v>75</v>
      </c>
      <c r="C34" s="22" t="s">
        <v>78</v>
      </c>
      <c r="D34" s="57">
        <f>F34/G34</f>
        <v>673.33333333333337</v>
      </c>
      <c r="E34" s="57">
        <f>D34/4</f>
        <v>168.33333333333334</v>
      </c>
      <c r="F34" s="57">
        <f>SUM(G34:P34)</f>
        <v>4040</v>
      </c>
      <c r="G34" s="163">
        <v>6</v>
      </c>
      <c r="H34" s="41"/>
      <c r="I34" s="151"/>
      <c r="J34" s="41">
        <v>734</v>
      </c>
      <c r="K34" s="41">
        <v>610</v>
      </c>
      <c r="L34" s="41">
        <v>744</v>
      </c>
      <c r="M34" s="41"/>
      <c r="N34" s="41">
        <v>628</v>
      </c>
      <c r="O34" s="41">
        <v>704</v>
      </c>
      <c r="P34" s="41">
        <v>614</v>
      </c>
    </row>
    <row r="35" spans="1:16" ht="17.399999999999999" x14ac:dyDescent="0.35">
      <c r="A35">
        <v>32</v>
      </c>
      <c r="B35" s="23" t="s">
        <v>84</v>
      </c>
      <c r="C35" s="24" t="s">
        <v>90</v>
      </c>
      <c r="D35" s="57">
        <f>F35/G35</f>
        <v>670.57142857142856</v>
      </c>
      <c r="E35" s="57">
        <f>D35/4</f>
        <v>167.64285714285714</v>
      </c>
      <c r="F35" s="57">
        <f>SUM(G35:P35)</f>
        <v>4694</v>
      </c>
      <c r="G35" s="163">
        <v>7</v>
      </c>
      <c r="H35" s="41">
        <v>637</v>
      </c>
      <c r="I35" s="151"/>
      <c r="J35" s="41"/>
      <c r="K35" s="41">
        <v>613</v>
      </c>
      <c r="L35" s="41">
        <v>728</v>
      </c>
      <c r="M35" s="41">
        <v>696</v>
      </c>
      <c r="N35" s="41">
        <v>683</v>
      </c>
      <c r="O35" s="41">
        <v>746</v>
      </c>
      <c r="P35" s="41">
        <v>584</v>
      </c>
    </row>
    <row r="36" spans="1:16" ht="17.399999999999999" x14ac:dyDescent="0.35">
      <c r="A36">
        <v>33</v>
      </c>
      <c r="B36" s="23" t="s">
        <v>84</v>
      </c>
      <c r="C36" s="24" t="s">
        <v>85</v>
      </c>
      <c r="D36" s="57">
        <f>F36/G36</f>
        <v>670.33333333333337</v>
      </c>
      <c r="E36" s="57">
        <f>D36/4</f>
        <v>167.58333333333334</v>
      </c>
      <c r="F36" s="57">
        <f>SUM(G36:P36)</f>
        <v>4022</v>
      </c>
      <c r="G36" s="163">
        <v>6</v>
      </c>
      <c r="H36" s="41">
        <v>685</v>
      </c>
      <c r="I36" s="151"/>
      <c r="J36" s="41">
        <v>631</v>
      </c>
      <c r="K36" s="41">
        <v>706</v>
      </c>
      <c r="L36" s="41">
        <v>647</v>
      </c>
      <c r="M36" s="41"/>
      <c r="N36" s="41">
        <v>631</v>
      </c>
      <c r="O36" s="41">
        <v>716</v>
      </c>
      <c r="P36" s="41"/>
    </row>
    <row r="37" spans="1:16" ht="17.399999999999999" x14ac:dyDescent="0.35">
      <c r="A37">
        <v>34</v>
      </c>
      <c r="B37" s="23" t="s">
        <v>84</v>
      </c>
      <c r="C37" s="24" t="s">
        <v>86</v>
      </c>
      <c r="D37" s="57">
        <f>F37/G37</f>
        <v>669.85714285714289</v>
      </c>
      <c r="E37" s="57">
        <f>D37/4</f>
        <v>167.46428571428572</v>
      </c>
      <c r="F37" s="57">
        <f>SUM(G37:P37)</f>
        <v>4689</v>
      </c>
      <c r="G37" s="163">
        <v>7</v>
      </c>
      <c r="H37" s="41">
        <v>700</v>
      </c>
      <c r="I37" s="151"/>
      <c r="J37" s="41">
        <v>635</v>
      </c>
      <c r="K37" s="41">
        <v>643</v>
      </c>
      <c r="L37" s="41">
        <v>662</v>
      </c>
      <c r="M37" s="41">
        <v>686</v>
      </c>
      <c r="N37" s="41">
        <v>685</v>
      </c>
      <c r="O37" s="41"/>
      <c r="P37" s="41">
        <v>671</v>
      </c>
    </row>
    <row r="38" spans="1:16" ht="17.399999999999999" x14ac:dyDescent="0.35">
      <c r="A38">
        <v>35</v>
      </c>
      <c r="B38" s="21" t="s">
        <v>75</v>
      </c>
      <c r="C38" s="22" t="s">
        <v>81</v>
      </c>
      <c r="D38" s="57">
        <f>F38/G38</f>
        <v>668.4</v>
      </c>
      <c r="E38" s="57">
        <f>D38/4</f>
        <v>167.1</v>
      </c>
      <c r="F38" s="57">
        <f>SUM(G38:P38)</f>
        <v>3342</v>
      </c>
      <c r="G38" s="163">
        <v>5</v>
      </c>
      <c r="H38" s="41">
        <v>677</v>
      </c>
      <c r="I38" s="151"/>
      <c r="J38" s="41"/>
      <c r="K38" s="41"/>
      <c r="L38" s="41">
        <v>668</v>
      </c>
      <c r="M38" s="41">
        <v>655</v>
      </c>
      <c r="N38" s="41"/>
      <c r="O38" s="41">
        <v>657</v>
      </c>
      <c r="P38" s="41">
        <v>680</v>
      </c>
    </row>
    <row r="39" spans="1:16" ht="17.399999999999999" x14ac:dyDescent="0.35">
      <c r="A39">
        <v>36</v>
      </c>
      <c r="B39" s="19" t="s">
        <v>66</v>
      </c>
      <c r="C39" s="20" t="s">
        <v>73</v>
      </c>
      <c r="D39" s="57">
        <f>F39/G39</f>
        <v>665.8</v>
      </c>
      <c r="E39" s="57">
        <f>D39/4</f>
        <v>166.45</v>
      </c>
      <c r="F39" s="57">
        <f>SUM(G39:P39)</f>
        <v>3329</v>
      </c>
      <c r="G39" s="163">
        <v>5</v>
      </c>
      <c r="H39" s="41"/>
      <c r="I39" s="151"/>
      <c r="J39" s="41"/>
      <c r="K39" s="41">
        <v>650</v>
      </c>
      <c r="L39" s="41"/>
      <c r="M39" s="41">
        <v>659</v>
      </c>
      <c r="N39" s="41">
        <v>726</v>
      </c>
      <c r="O39" s="41">
        <v>673</v>
      </c>
      <c r="P39" s="41">
        <v>616</v>
      </c>
    </row>
    <row r="40" spans="1:16" ht="17.399999999999999" x14ac:dyDescent="0.35">
      <c r="A40">
        <v>37</v>
      </c>
      <c r="B40" s="15" t="s">
        <v>48</v>
      </c>
      <c r="C40" s="16" t="s">
        <v>56</v>
      </c>
      <c r="D40" s="57">
        <f>F40/G40</f>
        <v>664.75</v>
      </c>
      <c r="E40" s="57">
        <f>D40/4</f>
        <v>166.1875</v>
      </c>
      <c r="F40" s="57">
        <f>SUM(G40:P40)</f>
        <v>2659</v>
      </c>
      <c r="G40" s="163">
        <v>4</v>
      </c>
      <c r="H40" s="41">
        <v>645</v>
      </c>
      <c r="I40" s="151"/>
      <c r="J40" s="41">
        <v>670</v>
      </c>
      <c r="K40" s="41">
        <v>733</v>
      </c>
      <c r="L40" s="41">
        <v>607</v>
      </c>
      <c r="M40" s="41"/>
      <c r="N40" s="41"/>
      <c r="O40" s="41"/>
      <c r="P40" s="41"/>
    </row>
    <row r="41" spans="1:16" ht="17.399999999999999" x14ac:dyDescent="0.35">
      <c r="A41">
        <v>38</v>
      </c>
      <c r="B41" s="19" t="s">
        <v>66</v>
      </c>
      <c r="C41" s="20" t="s">
        <v>74</v>
      </c>
      <c r="D41" s="57">
        <f>F41/G41</f>
        <v>662.875</v>
      </c>
      <c r="E41" s="57">
        <f>D41/4</f>
        <v>165.71875</v>
      </c>
      <c r="F41" s="57">
        <f>SUM(G41:P41)</f>
        <v>5303</v>
      </c>
      <c r="G41" s="163">
        <v>8</v>
      </c>
      <c r="H41" s="41">
        <v>598</v>
      </c>
      <c r="I41" s="151"/>
      <c r="J41" s="41">
        <v>651</v>
      </c>
      <c r="K41" s="41">
        <v>652</v>
      </c>
      <c r="L41" s="41">
        <v>679</v>
      </c>
      <c r="M41" s="41">
        <v>678</v>
      </c>
      <c r="N41" s="41">
        <v>633</v>
      </c>
      <c r="O41" s="41">
        <v>714</v>
      </c>
      <c r="P41" s="41">
        <v>690</v>
      </c>
    </row>
    <row r="42" spans="1:16" ht="17.399999999999999" x14ac:dyDescent="0.35">
      <c r="A42">
        <v>39</v>
      </c>
      <c r="B42" s="17" t="s">
        <v>57</v>
      </c>
      <c r="C42" s="18" t="s">
        <v>59</v>
      </c>
      <c r="D42" s="57">
        <f>F42/G42</f>
        <v>654.14285714285711</v>
      </c>
      <c r="E42" s="57">
        <f>D42/4</f>
        <v>163.53571428571428</v>
      </c>
      <c r="F42" s="57">
        <f>SUM(G42:P42)</f>
        <v>4579</v>
      </c>
      <c r="G42" s="163">
        <v>7</v>
      </c>
      <c r="H42" s="41">
        <v>593</v>
      </c>
      <c r="I42" s="151"/>
      <c r="J42" s="41">
        <v>625</v>
      </c>
      <c r="K42" s="41"/>
      <c r="L42" s="41">
        <v>730</v>
      </c>
      <c r="M42" s="41">
        <v>729</v>
      </c>
      <c r="N42" s="41">
        <v>689</v>
      </c>
      <c r="O42" s="41">
        <v>603</v>
      </c>
      <c r="P42" s="41">
        <v>603</v>
      </c>
    </row>
    <row r="43" spans="1:16" ht="17.399999999999999" x14ac:dyDescent="0.35">
      <c r="A43">
        <v>40</v>
      </c>
      <c r="B43" s="17" t="s">
        <v>57</v>
      </c>
      <c r="C43" s="18" t="s">
        <v>58</v>
      </c>
      <c r="D43" s="57">
        <f>F43/G43</f>
        <v>648.5</v>
      </c>
      <c r="E43" s="57">
        <f>D43/4</f>
        <v>162.125</v>
      </c>
      <c r="F43" s="57">
        <f>SUM(G43:P43)</f>
        <v>2594</v>
      </c>
      <c r="G43" s="163">
        <v>4</v>
      </c>
      <c r="H43" s="41"/>
      <c r="I43" s="151"/>
      <c r="J43" s="41">
        <v>676</v>
      </c>
      <c r="K43" s="41"/>
      <c r="L43" s="41">
        <v>631</v>
      </c>
      <c r="M43" s="41">
        <v>650</v>
      </c>
      <c r="N43" s="41">
        <v>633</v>
      </c>
      <c r="O43" s="41"/>
      <c r="P43" s="41"/>
    </row>
    <row r="44" spans="1:16" ht="17.399999999999999" x14ac:dyDescent="0.35">
      <c r="A44">
        <v>41</v>
      </c>
      <c r="B44" s="21" t="s">
        <v>75</v>
      </c>
      <c r="C44" s="22" t="s">
        <v>82</v>
      </c>
      <c r="D44" s="57">
        <f>F44/G44</f>
        <v>646</v>
      </c>
      <c r="E44" s="57">
        <f>D44/4</f>
        <v>161.5</v>
      </c>
      <c r="F44" s="57">
        <f>SUM(G44:P44)</f>
        <v>3876</v>
      </c>
      <c r="G44" s="163">
        <v>6</v>
      </c>
      <c r="H44" s="41">
        <v>633</v>
      </c>
      <c r="I44" s="151"/>
      <c r="J44" s="41">
        <v>657</v>
      </c>
      <c r="K44" s="41">
        <v>694</v>
      </c>
      <c r="L44" s="41"/>
      <c r="M44" s="41">
        <v>623</v>
      </c>
      <c r="N44" s="41">
        <v>677</v>
      </c>
      <c r="O44" s="41">
        <v>586</v>
      </c>
      <c r="P44" s="41"/>
    </row>
    <row r="45" spans="1:16" ht="17.399999999999999" x14ac:dyDescent="0.35">
      <c r="A45">
        <v>42</v>
      </c>
      <c r="B45" s="21" t="s">
        <v>75</v>
      </c>
      <c r="C45" s="22" t="s">
        <v>83</v>
      </c>
      <c r="D45" s="57">
        <f>F45/G45</f>
        <v>645.5</v>
      </c>
      <c r="E45" s="57">
        <f>D45/4</f>
        <v>161.375</v>
      </c>
      <c r="F45" s="57">
        <f>SUM(G45:P45)</f>
        <v>3873</v>
      </c>
      <c r="G45" s="163">
        <v>6</v>
      </c>
      <c r="H45" s="41">
        <v>674</v>
      </c>
      <c r="I45" s="151"/>
      <c r="J45" s="41">
        <v>621</v>
      </c>
      <c r="K45" s="41">
        <v>693</v>
      </c>
      <c r="L45" s="41"/>
      <c r="M45" s="41">
        <v>597</v>
      </c>
      <c r="N45" s="41">
        <v>625</v>
      </c>
      <c r="O45" s="41">
        <v>657</v>
      </c>
      <c r="P45" s="41"/>
    </row>
    <row r="46" spans="1:16" ht="17.399999999999999" x14ac:dyDescent="0.35">
      <c r="A46">
        <v>43</v>
      </c>
      <c r="B46" s="23" t="s">
        <v>84</v>
      </c>
      <c r="C46" s="24" t="s">
        <v>91</v>
      </c>
      <c r="D46" s="57">
        <f>F46/G46</f>
        <v>645.4</v>
      </c>
      <c r="E46" s="57">
        <f>D46/4</f>
        <v>161.35</v>
      </c>
      <c r="F46" s="57">
        <f>SUM(G46:P46)</f>
        <v>3227</v>
      </c>
      <c r="G46" s="163">
        <v>5</v>
      </c>
      <c r="H46" s="41">
        <v>602</v>
      </c>
      <c r="I46" s="151"/>
      <c r="J46" s="41"/>
      <c r="K46" s="41"/>
      <c r="L46" s="41">
        <v>709</v>
      </c>
      <c r="M46" s="41">
        <v>642</v>
      </c>
      <c r="N46" s="41"/>
      <c r="O46" s="41">
        <v>611</v>
      </c>
      <c r="P46" s="41">
        <v>658</v>
      </c>
    </row>
    <row r="47" spans="1:16" ht="17.399999999999999" x14ac:dyDescent="0.35">
      <c r="A47">
        <v>44</v>
      </c>
      <c r="B47" s="21" t="s">
        <v>75</v>
      </c>
      <c r="C47" s="22" t="s">
        <v>79</v>
      </c>
      <c r="D47" s="57">
        <f>F47/G47</f>
        <v>637.4</v>
      </c>
      <c r="E47" s="57">
        <f>D47/4</f>
        <v>159.35</v>
      </c>
      <c r="F47" s="57">
        <f>SUM(G47:P47)</f>
        <v>3187</v>
      </c>
      <c r="G47" s="163">
        <v>5</v>
      </c>
      <c r="H47" s="41"/>
      <c r="I47" s="151"/>
      <c r="J47" s="41">
        <v>646</v>
      </c>
      <c r="K47" s="41">
        <v>644</v>
      </c>
      <c r="L47" s="41">
        <v>677</v>
      </c>
      <c r="M47" s="41"/>
      <c r="N47" s="41"/>
      <c r="O47" s="41">
        <v>547</v>
      </c>
      <c r="P47" s="41">
        <v>668</v>
      </c>
    </row>
    <row r="48" spans="1:16" ht="17.399999999999999" x14ac:dyDescent="0.35">
      <c r="A48">
        <v>45</v>
      </c>
      <c r="B48" s="25" t="s">
        <v>93</v>
      </c>
      <c r="C48" s="26" t="s">
        <v>94</v>
      </c>
      <c r="D48" s="57">
        <f>F48/G48</f>
        <v>636.5</v>
      </c>
      <c r="E48" s="57">
        <f>D48/4</f>
        <v>159.125</v>
      </c>
      <c r="F48" s="57">
        <f>SUM(G48:P48)</f>
        <v>5092</v>
      </c>
      <c r="G48" s="163">
        <v>8</v>
      </c>
      <c r="H48" s="41">
        <v>629</v>
      </c>
      <c r="I48" s="151"/>
      <c r="J48" s="41">
        <v>630</v>
      </c>
      <c r="K48" s="41">
        <v>595</v>
      </c>
      <c r="L48" s="41">
        <v>638</v>
      </c>
      <c r="M48" s="41">
        <v>677</v>
      </c>
      <c r="N48" s="41">
        <v>643</v>
      </c>
      <c r="O48" s="41">
        <v>613</v>
      </c>
      <c r="P48" s="41">
        <v>659</v>
      </c>
    </row>
    <row r="49" spans="1:16" ht="17.399999999999999" x14ac:dyDescent="0.35">
      <c r="A49">
        <v>46</v>
      </c>
      <c r="B49" s="23" t="s">
        <v>84</v>
      </c>
      <c r="C49" s="24" t="s">
        <v>87</v>
      </c>
      <c r="D49" s="57">
        <f>F49/G49</f>
        <v>635</v>
      </c>
      <c r="E49" s="57">
        <f>D49/4</f>
        <v>158.75</v>
      </c>
      <c r="F49" s="57">
        <f>SUM(G49:P49)</f>
        <v>3175</v>
      </c>
      <c r="G49" s="163">
        <v>5</v>
      </c>
      <c r="H49" s="41"/>
      <c r="I49" s="151"/>
      <c r="J49" s="41">
        <v>630</v>
      </c>
      <c r="K49" s="41"/>
      <c r="L49" s="41">
        <v>621</v>
      </c>
      <c r="M49" s="41"/>
      <c r="N49" s="41">
        <v>639</v>
      </c>
      <c r="O49" s="41">
        <v>618</v>
      </c>
      <c r="P49" s="41">
        <v>662</v>
      </c>
    </row>
    <row r="50" spans="1:16" ht="17.399999999999999" x14ac:dyDescent="0.35">
      <c r="A50">
        <v>47</v>
      </c>
      <c r="B50" s="21" t="s">
        <v>75</v>
      </c>
      <c r="C50" s="22" t="s">
        <v>77</v>
      </c>
      <c r="D50" s="57">
        <f>F50/G50</f>
        <v>630.83333333333337</v>
      </c>
      <c r="E50" s="57">
        <f>D50/4</f>
        <v>157.70833333333334</v>
      </c>
      <c r="F50" s="57">
        <f>SUM(G50:P50)</f>
        <v>3785</v>
      </c>
      <c r="G50" s="163">
        <v>6</v>
      </c>
      <c r="H50" s="41">
        <v>669</v>
      </c>
      <c r="I50" s="151"/>
      <c r="J50" s="41">
        <v>656</v>
      </c>
      <c r="K50" s="41"/>
      <c r="L50" s="41">
        <v>575</v>
      </c>
      <c r="M50" s="41"/>
      <c r="N50" s="41">
        <v>660</v>
      </c>
      <c r="O50" s="41">
        <v>608</v>
      </c>
      <c r="P50" s="41">
        <v>611</v>
      </c>
    </row>
    <row r="51" spans="1:16" ht="17.399999999999999" x14ac:dyDescent="0.35">
      <c r="A51">
        <v>48</v>
      </c>
      <c r="B51" s="23" t="s">
        <v>84</v>
      </c>
      <c r="C51" s="24" t="s">
        <v>76</v>
      </c>
      <c r="D51" s="57">
        <f>F51/G51</f>
        <v>630.75</v>
      </c>
      <c r="E51" s="57">
        <f>D51/4</f>
        <v>157.6875</v>
      </c>
      <c r="F51" s="57">
        <f>SUM(G51:P51)</f>
        <v>5046</v>
      </c>
      <c r="G51" s="163">
        <v>8</v>
      </c>
      <c r="H51" s="41">
        <v>605</v>
      </c>
      <c r="I51" s="151"/>
      <c r="J51" s="41">
        <v>707</v>
      </c>
      <c r="K51" s="41">
        <v>651</v>
      </c>
      <c r="L51" s="41">
        <v>654</v>
      </c>
      <c r="M51" s="41">
        <v>617</v>
      </c>
      <c r="N51" s="41">
        <v>581</v>
      </c>
      <c r="O51" s="41">
        <v>600</v>
      </c>
      <c r="P51" s="41">
        <v>623</v>
      </c>
    </row>
    <row r="52" spans="1:16" ht="17.399999999999999" x14ac:dyDescent="0.35">
      <c r="A52">
        <v>49</v>
      </c>
      <c r="B52" s="21" t="s">
        <v>75</v>
      </c>
      <c r="C52" s="22" t="s">
        <v>80</v>
      </c>
      <c r="D52" s="57">
        <f>F52/G52</f>
        <v>626.4</v>
      </c>
      <c r="E52" s="57">
        <f>D52/4</f>
        <v>156.6</v>
      </c>
      <c r="F52" s="57">
        <f>SUM(G52:P52)</f>
        <v>3132</v>
      </c>
      <c r="G52" s="163">
        <v>5</v>
      </c>
      <c r="H52" s="41">
        <v>609</v>
      </c>
      <c r="I52" s="151"/>
      <c r="J52" s="41"/>
      <c r="K52" s="41">
        <v>649</v>
      </c>
      <c r="L52" s="41">
        <v>586</v>
      </c>
      <c r="M52" s="41">
        <v>637</v>
      </c>
      <c r="N52" s="41"/>
      <c r="O52" s="41"/>
      <c r="P52" s="41">
        <v>646</v>
      </c>
    </row>
    <row r="53" spans="1:16" ht="17.399999999999999" x14ac:dyDescent="0.35">
      <c r="A53">
        <v>50</v>
      </c>
      <c r="B53" s="25" t="s">
        <v>93</v>
      </c>
      <c r="C53" s="26" t="s">
        <v>97</v>
      </c>
      <c r="D53" s="57">
        <f>F53/G53</f>
        <v>618.66666666666663</v>
      </c>
      <c r="E53" s="57">
        <f>D53/4</f>
        <v>154.66666666666666</v>
      </c>
      <c r="F53" s="57">
        <f>SUM(G53:P53)</f>
        <v>1856</v>
      </c>
      <c r="G53" s="163">
        <v>3</v>
      </c>
      <c r="H53" s="41"/>
      <c r="I53" s="151"/>
      <c r="J53" s="41"/>
      <c r="K53" s="41"/>
      <c r="L53" s="41">
        <v>683</v>
      </c>
      <c r="M53" s="41"/>
      <c r="N53" s="41">
        <v>593</v>
      </c>
      <c r="O53" s="41"/>
      <c r="P53" s="41">
        <v>577</v>
      </c>
    </row>
    <row r="54" spans="1:16" ht="17.399999999999999" x14ac:dyDescent="0.35">
      <c r="A54">
        <v>51</v>
      </c>
      <c r="B54" s="27" t="s">
        <v>101</v>
      </c>
      <c r="C54" s="28" t="s">
        <v>104</v>
      </c>
      <c r="D54" s="57">
        <f>F54/G54</f>
        <v>589.16666666666663</v>
      </c>
      <c r="E54" s="57">
        <f>D54/4</f>
        <v>147.29166666666666</v>
      </c>
      <c r="F54" s="57">
        <f>SUM(G54:P54)</f>
        <v>3535</v>
      </c>
      <c r="G54" s="163">
        <v>6</v>
      </c>
      <c r="H54" s="41">
        <v>557</v>
      </c>
      <c r="I54" s="151"/>
      <c r="J54" s="41">
        <v>559</v>
      </c>
      <c r="K54" s="41">
        <v>669</v>
      </c>
      <c r="L54" s="41">
        <v>659</v>
      </c>
      <c r="M54" s="41">
        <v>450</v>
      </c>
      <c r="N54" s="41"/>
      <c r="O54" s="41"/>
      <c r="P54" s="41">
        <v>635</v>
      </c>
    </row>
    <row r="55" spans="1:16" ht="17.399999999999999" x14ac:dyDescent="0.35">
      <c r="A55">
        <v>52</v>
      </c>
      <c r="B55" s="27" t="s">
        <v>101</v>
      </c>
      <c r="C55" s="28" t="s">
        <v>103</v>
      </c>
      <c r="D55" s="57">
        <f>F55/G55</f>
        <v>587.83333333333337</v>
      </c>
      <c r="E55" s="57">
        <f>D55/4</f>
        <v>146.95833333333334</v>
      </c>
      <c r="F55" s="57">
        <f>SUM(G55:P55)</f>
        <v>3527</v>
      </c>
      <c r="G55" s="163">
        <v>6</v>
      </c>
      <c r="H55" s="41">
        <v>587</v>
      </c>
      <c r="I55" s="151"/>
      <c r="J55" s="41">
        <v>522</v>
      </c>
      <c r="K55" s="41">
        <v>516</v>
      </c>
      <c r="L55" s="41">
        <v>594</v>
      </c>
      <c r="M55" s="41">
        <v>682</v>
      </c>
      <c r="N55" s="41">
        <v>620</v>
      </c>
      <c r="O55" s="41"/>
      <c r="P55" s="41"/>
    </row>
    <row r="56" spans="1:16" ht="17.399999999999999" x14ac:dyDescent="0.35">
      <c r="A56">
        <v>53</v>
      </c>
      <c r="B56" s="27" t="s">
        <v>101</v>
      </c>
      <c r="C56" s="28" t="s">
        <v>105</v>
      </c>
      <c r="D56" s="57">
        <f>F56/G56</f>
        <v>585</v>
      </c>
      <c r="E56" s="57">
        <f>D56/4</f>
        <v>146.25</v>
      </c>
      <c r="F56" s="57">
        <f>SUM(G56:P56)</f>
        <v>3510</v>
      </c>
      <c r="G56" s="163">
        <v>6</v>
      </c>
      <c r="H56" s="41">
        <v>620</v>
      </c>
      <c r="I56" s="151"/>
      <c r="J56" s="41"/>
      <c r="K56" s="41">
        <v>532</v>
      </c>
      <c r="L56" s="41">
        <v>571</v>
      </c>
      <c r="M56" s="41">
        <v>565</v>
      </c>
      <c r="N56" s="41">
        <v>614</v>
      </c>
      <c r="O56" s="41"/>
      <c r="P56" s="41">
        <v>602</v>
      </c>
    </row>
    <row r="57" spans="1:16" ht="18" x14ac:dyDescent="0.35">
      <c r="A57">
        <v>54</v>
      </c>
      <c r="B57" s="42" t="s">
        <v>200</v>
      </c>
      <c r="C57" s="63" t="s">
        <v>199</v>
      </c>
      <c r="D57" s="57">
        <f>F57/G57</f>
        <v>583</v>
      </c>
      <c r="E57" s="57">
        <f>D57/4</f>
        <v>145.75</v>
      </c>
      <c r="F57" s="57">
        <f>SUM(G57:P57)</f>
        <v>1749</v>
      </c>
      <c r="G57" s="163">
        <v>3</v>
      </c>
      <c r="H57" s="41"/>
      <c r="I57" s="151"/>
      <c r="J57" s="41"/>
      <c r="K57" s="41"/>
      <c r="L57" s="41">
        <v>543</v>
      </c>
      <c r="M57" s="41"/>
      <c r="N57" s="41">
        <v>631</v>
      </c>
      <c r="O57" s="41">
        <v>572</v>
      </c>
      <c r="P57" s="41"/>
    </row>
    <row r="58" spans="1:16" ht="17.399999999999999" x14ac:dyDescent="0.35">
      <c r="A58">
        <v>55</v>
      </c>
      <c r="B58" s="25" t="s">
        <v>93</v>
      </c>
      <c r="C58" s="26" t="s">
        <v>99</v>
      </c>
      <c r="D58" s="57">
        <f>F58/G58</f>
        <v>575</v>
      </c>
      <c r="E58" s="57">
        <f>D58/4</f>
        <v>143.75</v>
      </c>
      <c r="F58" s="57">
        <f>SUM(G58:P58)</f>
        <v>1150</v>
      </c>
      <c r="G58" s="163">
        <v>2</v>
      </c>
      <c r="H58" s="41">
        <v>487</v>
      </c>
      <c r="I58" s="151"/>
      <c r="J58" s="41">
        <v>661</v>
      </c>
      <c r="K58" s="41"/>
      <c r="L58" s="41"/>
      <c r="M58" s="41"/>
      <c r="N58" s="41"/>
      <c r="O58" s="41"/>
      <c r="P58" s="41"/>
    </row>
    <row r="59" spans="1:16" ht="17.399999999999999" x14ac:dyDescent="0.35">
      <c r="A59">
        <v>56</v>
      </c>
      <c r="B59" s="25" t="s">
        <v>93</v>
      </c>
      <c r="C59" s="26" t="s">
        <v>95</v>
      </c>
      <c r="D59" s="57">
        <f>F59/G59</f>
        <v>571.57142857142856</v>
      </c>
      <c r="E59" s="41">
        <f>D59/4</f>
        <v>142.89285714285714</v>
      </c>
      <c r="F59" s="57">
        <f>SUM(G59:P59)</f>
        <v>4001</v>
      </c>
      <c r="G59" s="163">
        <v>7</v>
      </c>
      <c r="H59" s="41">
        <v>473</v>
      </c>
      <c r="I59" s="151"/>
      <c r="J59" s="41">
        <v>505</v>
      </c>
      <c r="K59" s="41">
        <v>561</v>
      </c>
      <c r="L59" s="41">
        <v>653</v>
      </c>
      <c r="M59" s="41">
        <v>608</v>
      </c>
      <c r="N59" s="41">
        <v>686</v>
      </c>
      <c r="O59" s="41">
        <v>508</v>
      </c>
      <c r="P59" s="41"/>
    </row>
    <row r="60" spans="1:16" ht="17.399999999999999" x14ac:dyDescent="0.35">
      <c r="A60">
        <v>57</v>
      </c>
      <c r="B60" s="27" t="s">
        <v>101</v>
      </c>
      <c r="C60" s="48" t="s">
        <v>108</v>
      </c>
      <c r="D60" s="57">
        <f>F60/G60</f>
        <v>570.16666666666663</v>
      </c>
      <c r="E60" s="57">
        <f>D60/4</f>
        <v>142.54166666666666</v>
      </c>
      <c r="F60" s="57">
        <f>SUM(G60:P60)</f>
        <v>3421</v>
      </c>
      <c r="G60" s="163">
        <v>6</v>
      </c>
      <c r="H60" s="41">
        <v>521</v>
      </c>
      <c r="I60" s="151"/>
      <c r="J60" s="41">
        <v>588</v>
      </c>
      <c r="K60" s="41"/>
      <c r="L60" s="41"/>
      <c r="M60" s="41">
        <v>587</v>
      </c>
      <c r="N60" s="41">
        <v>579</v>
      </c>
      <c r="O60" s="41">
        <v>567</v>
      </c>
      <c r="P60" s="41">
        <v>573</v>
      </c>
    </row>
    <row r="61" spans="1:16" ht="17.399999999999999" x14ac:dyDescent="0.35">
      <c r="A61">
        <v>58</v>
      </c>
      <c r="B61" s="25" t="s">
        <v>93</v>
      </c>
      <c r="C61" s="26" t="s">
        <v>102</v>
      </c>
      <c r="D61" s="57">
        <f>F61/G61</f>
        <v>569.75</v>
      </c>
      <c r="E61" s="57">
        <f>D61/4</f>
        <v>142.4375</v>
      </c>
      <c r="F61" s="57">
        <f>SUM(G61:P61)</f>
        <v>4558</v>
      </c>
      <c r="G61" s="163">
        <v>8</v>
      </c>
      <c r="H61" s="41">
        <v>573</v>
      </c>
      <c r="I61" s="151"/>
      <c r="J61" s="41">
        <v>572</v>
      </c>
      <c r="K61" s="41">
        <v>540</v>
      </c>
      <c r="L61" s="41">
        <v>609</v>
      </c>
      <c r="M61" s="41">
        <v>512</v>
      </c>
      <c r="N61" s="41">
        <v>537</v>
      </c>
      <c r="O61" s="41">
        <v>636</v>
      </c>
      <c r="P61" s="41">
        <v>571</v>
      </c>
    </row>
    <row r="62" spans="1:16" ht="17.399999999999999" x14ac:dyDescent="0.35">
      <c r="A62">
        <v>59</v>
      </c>
      <c r="B62" s="25" t="s">
        <v>93</v>
      </c>
      <c r="C62" s="26" t="s">
        <v>98</v>
      </c>
      <c r="D62" s="41">
        <f>F62/G62</f>
        <v>560.71428571428567</v>
      </c>
      <c r="E62" s="57">
        <f>D62/4</f>
        <v>140.17857142857142</v>
      </c>
      <c r="F62" s="57">
        <f>SUM(G62:P62)</f>
        <v>3925</v>
      </c>
      <c r="G62" s="163">
        <v>7</v>
      </c>
      <c r="H62" s="41">
        <v>545</v>
      </c>
      <c r="I62" s="151"/>
      <c r="J62" s="41">
        <v>637</v>
      </c>
      <c r="K62" s="41">
        <v>576</v>
      </c>
      <c r="L62" s="41">
        <v>546</v>
      </c>
      <c r="M62" s="41">
        <v>575</v>
      </c>
      <c r="N62" s="41">
        <v>510</v>
      </c>
      <c r="O62" s="41">
        <v>529</v>
      </c>
      <c r="P62" s="41"/>
    </row>
    <row r="63" spans="1:16" ht="18" x14ac:dyDescent="0.35">
      <c r="A63">
        <v>60</v>
      </c>
      <c r="B63" s="42" t="s">
        <v>200</v>
      </c>
      <c r="C63" s="37" t="s">
        <v>161</v>
      </c>
      <c r="D63" s="57">
        <f>F63/G63</f>
        <v>550.5</v>
      </c>
      <c r="E63" s="57">
        <f>D63/4</f>
        <v>137.625</v>
      </c>
      <c r="F63" s="57">
        <f>SUM(G63:P63)</f>
        <v>1101</v>
      </c>
      <c r="G63" s="163">
        <v>2</v>
      </c>
      <c r="H63" s="41"/>
      <c r="I63" s="151"/>
      <c r="J63" s="41"/>
      <c r="K63" s="41">
        <v>516</v>
      </c>
      <c r="L63" s="41"/>
      <c r="M63" s="41"/>
      <c r="N63" s="41"/>
      <c r="O63" s="41"/>
      <c r="P63" s="41">
        <v>583</v>
      </c>
    </row>
    <row r="64" spans="1:16" ht="17.399999999999999" x14ac:dyDescent="0.35">
      <c r="A64">
        <v>61</v>
      </c>
      <c r="B64" s="27" t="s">
        <v>101</v>
      </c>
      <c r="C64" s="28" t="s">
        <v>107</v>
      </c>
      <c r="D64" s="57">
        <f>F64/G64</f>
        <v>531.375</v>
      </c>
      <c r="E64" s="57">
        <f>D64/4</f>
        <v>132.84375</v>
      </c>
      <c r="F64" s="57">
        <f>SUM(G64:P64)</f>
        <v>4251</v>
      </c>
      <c r="G64" s="163">
        <v>8</v>
      </c>
      <c r="H64" s="41">
        <v>519</v>
      </c>
      <c r="I64" s="151"/>
      <c r="J64" s="41">
        <v>558</v>
      </c>
      <c r="K64" s="41">
        <v>486</v>
      </c>
      <c r="L64" s="41">
        <v>495</v>
      </c>
      <c r="M64" s="41">
        <v>545</v>
      </c>
      <c r="N64" s="41">
        <v>553</v>
      </c>
      <c r="O64" s="41">
        <v>581</v>
      </c>
      <c r="P64" s="41">
        <v>506</v>
      </c>
    </row>
    <row r="65" spans="1:16" ht="17.399999999999999" x14ac:dyDescent="0.35">
      <c r="A65">
        <v>62</v>
      </c>
      <c r="B65" s="27" t="s">
        <v>101</v>
      </c>
      <c r="C65" s="28" t="s">
        <v>106</v>
      </c>
      <c r="D65" s="146">
        <f>F65/G65</f>
        <v>523.20000000000005</v>
      </c>
      <c r="E65" s="146">
        <f>D65/4</f>
        <v>130.80000000000001</v>
      </c>
      <c r="F65" s="57">
        <f>SUM(G65:P65)</f>
        <v>2616</v>
      </c>
      <c r="G65" s="163">
        <v>5</v>
      </c>
      <c r="H65" s="41"/>
      <c r="I65" s="151"/>
      <c r="J65" s="41">
        <v>439</v>
      </c>
      <c r="K65" s="41"/>
      <c r="L65" s="41">
        <v>549</v>
      </c>
      <c r="M65" s="41">
        <v>529</v>
      </c>
      <c r="N65" s="41"/>
      <c r="O65" s="41">
        <v>580</v>
      </c>
      <c r="P65" s="41">
        <v>514</v>
      </c>
    </row>
    <row r="66" spans="1:16" ht="17.399999999999999" x14ac:dyDescent="0.35">
      <c r="A66">
        <v>63</v>
      </c>
      <c r="B66" s="27" t="s">
        <v>101</v>
      </c>
      <c r="C66" s="28" t="s">
        <v>109</v>
      </c>
      <c r="D66" s="57">
        <f>F66/G66</f>
        <v>521.5</v>
      </c>
      <c r="E66" s="57">
        <f>D66/4</f>
        <v>130.375</v>
      </c>
      <c r="F66" s="57">
        <f>SUM(G66:P66)</f>
        <v>2086</v>
      </c>
      <c r="G66" s="163">
        <v>4</v>
      </c>
      <c r="H66" s="41">
        <v>520</v>
      </c>
      <c r="I66" s="151"/>
      <c r="J66" s="41"/>
      <c r="K66" s="41">
        <v>495</v>
      </c>
      <c r="L66" s="41"/>
      <c r="M66" s="41"/>
      <c r="N66" s="41"/>
      <c r="O66" s="41">
        <v>531</v>
      </c>
      <c r="P66" s="41">
        <v>536</v>
      </c>
    </row>
    <row r="67" spans="1:16" ht="18" x14ac:dyDescent="0.35">
      <c r="A67">
        <v>64</v>
      </c>
      <c r="B67" s="42" t="s">
        <v>164</v>
      </c>
      <c r="C67" s="37" t="s">
        <v>162</v>
      </c>
      <c r="D67" s="57">
        <f>F67/G67</f>
        <v>520</v>
      </c>
      <c r="E67" s="57">
        <f>D67/4</f>
        <v>130</v>
      </c>
      <c r="F67" s="57">
        <f>SUM(G67:P67)</f>
        <v>520</v>
      </c>
      <c r="G67" s="163">
        <v>1</v>
      </c>
      <c r="H67" s="41"/>
      <c r="I67" s="151"/>
      <c r="J67" s="41"/>
      <c r="K67" s="41"/>
      <c r="L67" s="41"/>
      <c r="M67" s="41"/>
      <c r="N67" s="41"/>
      <c r="O67" s="41"/>
      <c r="P67" s="41">
        <v>519</v>
      </c>
    </row>
    <row r="68" spans="1:16" ht="17.399999999999999" x14ac:dyDescent="0.35">
      <c r="A68">
        <v>65</v>
      </c>
      <c r="B68" s="27" t="s">
        <v>101</v>
      </c>
      <c r="C68" s="48" t="s">
        <v>110</v>
      </c>
      <c r="D68" s="57">
        <f>F68/G68</f>
        <v>425.2</v>
      </c>
      <c r="E68" s="57">
        <f>D68/4</f>
        <v>106.3</v>
      </c>
      <c r="F68" s="57">
        <f>SUM(G68:P68)</f>
        <v>2126</v>
      </c>
      <c r="G68" s="163">
        <v>5</v>
      </c>
      <c r="H68" s="41"/>
      <c r="I68" s="151"/>
      <c r="J68" s="41">
        <v>381</v>
      </c>
      <c r="K68" s="41">
        <v>433</v>
      </c>
      <c r="L68" s="41"/>
      <c r="M68" s="41">
        <v>414</v>
      </c>
      <c r="N68" s="41">
        <v>450</v>
      </c>
      <c r="O68" s="41">
        <v>443</v>
      </c>
      <c r="P68" s="41"/>
    </row>
    <row r="69" spans="1:16" x14ac:dyDescent="0.3"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</row>
    <row r="72" spans="1:16" ht="17.399999999999999" x14ac:dyDescent="0.35">
      <c r="B72" s="25" t="s">
        <v>93</v>
      </c>
      <c r="C72" s="49" t="s">
        <v>100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</row>
  </sheetData>
  <sortState xmlns:xlrd2="http://schemas.microsoft.com/office/spreadsheetml/2017/richdata2" ref="B4:P68">
    <sortCondition descending="1" ref="D4:D68"/>
  </sortState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933B-A84E-4D2B-B173-BC420DB28C9F}">
  <dimension ref="A3:J82"/>
  <sheetViews>
    <sheetView workbookViewId="0">
      <selection activeCell="M12" sqref="M12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10" width="6.5546875" style="31" customWidth="1"/>
  </cols>
  <sheetData>
    <row r="3" spans="1:10" ht="18" x14ac:dyDescent="0.35">
      <c r="C3" s="30" t="s">
        <v>214</v>
      </c>
      <c r="D3" s="36"/>
      <c r="E3" s="36"/>
      <c r="F3" s="40" t="s">
        <v>119</v>
      </c>
      <c r="H3" s="31" t="s">
        <v>142</v>
      </c>
    </row>
    <row r="4" spans="1:10" ht="17.399999999999999" x14ac:dyDescent="0.35">
      <c r="A4">
        <v>1</v>
      </c>
      <c r="B4" s="161" t="s">
        <v>0</v>
      </c>
      <c r="C4" s="162" t="s">
        <v>4</v>
      </c>
      <c r="D4" s="41">
        <v>154</v>
      </c>
      <c r="E4" s="41">
        <v>190</v>
      </c>
      <c r="F4" s="41">
        <v>192</v>
      </c>
      <c r="G4" s="41">
        <v>161</v>
      </c>
      <c r="H4" s="55">
        <v>697</v>
      </c>
      <c r="I4" s="41">
        <v>14</v>
      </c>
      <c r="J4" s="41">
        <v>16</v>
      </c>
    </row>
    <row r="5" spans="1:10" ht="17.399999999999999" x14ac:dyDescent="0.35">
      <c r="A5">
        <v>2</v>
      </c>
      <c r="B5" s="1" t="s">
        <v>0</v>
      </c>
      <c r="C5" s="2" t="s">
        <v>3</v>
      </c>
      <c r="D5" s="41">
        <v>169</v>
      </c>
      <c r="E5" s="41">
        <v>180</v>
      </c>
      <c r="F5" s="41">
        <v>133</v>
      </c>
      <c r="G5" s="41">
        <v>201</v>
      </c>
      <c r="H5" s="55">
        <v>683</v>
      </c>
      <c r="I5" s="41">
        <v>14</v>
      </c>
      <c r="J5" s="41">
        <v>16</v>
      </c>
    </row>
    <row r="6" spans="1:10" ht="17.399999999999999" x14ac:dyDescent="0.35">
      <c r="A6">
        <v>3</v>
      </c>
      <c r="B6" s="1" t="s">
        <v>0</v>
      </c>
      <c r="C6" s="2" t="s">
        <v>1</v>
      </c>
      <c r="D6" s="41">
        <v>170</v>
      </c>
      <c r="E6" s="41">
        <v>162</v>
      </c>
      <c r="F6" s="41">
        <v>169</v>
      </c>
      <c r="G6" s="41">
        <v>171</v>
      </c>
      <c r="H6" s="55">
        <v>672</v>
      </c>
      <c r="I6" s="41">
        <v>11</v>
      </c>
      <c r="J6" s="41">
        <v>19</v>
      </c>
    </row>
    <row r="7" spans="1:10" ht="17.399999999999999" x14ac:dyDescent="0.35">
      <c r="A7">
        <v>4</v>
      </c>
      <c r="B7" s="1" t="s">
        <v>0</v>
      </c>
      <c r="C7" s="2" t="s">
        <v>5</v>
      </c>
      <c r="D7" s="41">
        <v>173</v>
      </c>
      <c r="E7" s="41">
        <v>158</v>
      </c>
      <c r="F7" s="41">
        <v>180</v>
      </c>
      <c r="G7" s="41">
        <v>156</v>
      </c>
      <c r="H7" s="55">
        <v>667</v>
      </c>
      <c r="I7" s="41">
        <v>8</v>
      </c>
      <c r="J7" s="32">
        <v>24</v>
      </c>
    </row>
    <row r="8" spans="1:10" ht="17.399999999999999" x14ac:dyDescent="0.35">
      <c r="A8">
        <v>5</v>
      </c>
      <c r="B8" s="3" t="s">
        <v>6</v>
      </c>
      <c r="C8" s="4" t="s">
        <v>9</v>
      </c>
      <c r="D8" s="41">
        <v>200</v>
      </c>
      <c r="E8" s="41">
        <v>145</v>
      </c>
      <c r="F8" s="41">
        <v>169</v>
      </c>
      <c r="G8" s="41">
        <v>151</v>
      </c>
      <c r="H8" s="55">
        <v>665</v>
      </c>
      <c r="I8" s="41">
        <v>10</v>
      </c>
      <c r="J8" s="41">
        <v>18</v>
      </c>
    </row>
    <row r="9" spans="1:10" ht="17.399999999999999" x14ac:dyDescent="0.35">
      <c r="A9">
        <v>6</v>
      </c>
      <c r="B9" s="5" t="s">
        <v>12</v>
      </c>
      <c r="C9" s="6" t="s">
        <v>17</v>
      </c>
      <c r="D9" s="41">
        <v>180</v>
      </c>
      <c r="E9" s="41">
        <v>138</v>
      </c>
      <c r="F9" s="41">
        <v>161</v>
      </c>
      <c r="G9" s="41">
        <v>179</v>
      </c>
      <c r="H9" s="55">
        <v>658</v>
      </c>
      <c r="I9" s="41">
        <v>8</v>
      </c>
      <c r="J9" s="41">
        <v>22</v>
      </c>
    </row>
    <row r="10" spans="1:10" ht="17.399999999999999" x14ac:dyDescent="0.35">
      <c r="A10">
        <v>7</v>
      </c>
      <c r="B10" s="3" t="s">
        <v>6</v>
      </c>
      <c r="C10" s="4" t="s">
        <v>11</v>
      </c>
      <c r="D10" s="41">
        <v>180</v>
      </c>
      <c r="E10" s="41">
        <v>130</v>
      </c>
      <c r="F10" s="41">
        <v>145</v>
      </c>
      <c r="G10" s="41">
        <v>200</v>
      </c>
      <c r="H10" s="55">
        <v>655</v>
      </c>
      <c r="I10" s="41">
        <v>10</v>
      </c>
      <c r="J10" s="41">
        <v>17</v>
      </c>
    </row>
    <row r="11" spans="1:10" ht="17.399999999999999" x14ac:dyDescent="0.35">
      <c r="A11">
        <v>8</v>
      </c>
      <c r="B11" s="5" t="s">
        <v>12</v>
      </c>
      <c r="C11" s="6" t="s">
        <v>16</v>
      </c>
      <c r="D11" s="41">
        <v>179</v>
      </c>
      <c r="E11" s="41">
        <v>158</v>
      </c>
      <c r="F11" s="41">
        <v>133</v>
      </c>
      <c r="G11" s="41">
        <v>184</v>
      </c>
      <c r="H11" s="55">
        <v>654</v>
      </c>
      <c r="I11" s="41">
        <v>10</v>
      </c>
      <c r="J11" s="41">
        <v>22</v>
      </c>
    </row>
    <row r="12" spans="1:10" ht="17.399999999999999" x14ac:dyDescent="0.35">
      <c r="A12">
        <v>9</v>
      </c>
      <c r="B12" s="3" t="s">
        <v>6</v>
      </c>
      <c r="C12" s="4" t="s">
        <v>10</v>
      </c>
      <c r="D12" s="41">
        <v>198</v>
      </c>
      <c r="E12" s="41">
        <v>124</v>
      </c>
      <c r="F12" s="41">
        <v>128</v>
      </c>
      <c r="G12" s="41">
        <v>175</v>
      </c>
      <c r="H12" s="55">
        <v>625</v>
      </c>
      <c r="I12" s="41">
        <v>11</v>
      </c>
      <c r="J12" s="41">
        <v>16</v>
      </c>
    </row>
    <row r="13" spans="1:10" ht="17.399999999999999" x14ac:dyDescent="0.35">
      <c r="A13">
        <v>10</v>
      </c>
      <c r="B13" s="5" t="s">
        <v>12</v>
      </c>
      <c r="C13" s="6" t="s">
        <v>13</v>
      </c>
      <c r="D13" s="41">
        <v>160</v>
      </c>
      <c r="E13" s="41">
        <v>142</v>
      </c>
      <c r="F13" s="41">
        <v>132</v>
      </c>
      <c r="G13" s="41">
        <v>158</v>
      </c>
      <c r="H13" s="55">
        <v>592</v>
      </c>
      <c r="I13" s="41">
        <v>8</v>
      </c>
      <c r="J13" s="41">
        <v>18</v>
      </c>
    </row>
    <row r="14" spans="1:10" ht="17.399999999999999" x14ac:dyDescent="0.35">
      <c r="A14">
        <v>11</v>
      </c>
      <c r="B14" s="7" t="s">
        <v>18</v>
      </c>
      <c r="C14" s="8" t="s">
        <v>22</v>
      </c>
      <c r="D14" s="41">
        <v>110</v>
      </c>
      <c r="E14" s="41">
        <v>134</v>
      </c>
      <c r="F14" s="41">
        <v>168</v>
      </c>
      <c r="G14" s="41">
        <v>173</v>
      </c>
      <c r="H14" s="55">
        <v>585</v>
      </c>
      <c r="I14" s="41">
        <v>6</v>
      </c>
      <c r="J14" s="41">
        <v>18</v>
      </c>
    </row>
    <row r="15" spans="1:10" ht="17.399999999999999" x14ac:dyDescent="0.35">
      <c r="A15">
        <v>12</v>
      </c>
      <c r="B15" s="5" t="s">
        <v>12</v>
      </c>
      <c r="C15" s="6" t="s">
        <v>14</v>
      </c>
      <c r="D15" s="41">
        <v>113</v>
      </c>
      <c r="E15" s="41">
        <v>156</v>
      </c>
      <c r="F15" s="41">
        <v>161</v>
      </c>
      <c r="G15" s="41">
        <v>117</v>
      </c>
      <c r="H15" s="55">
        <v>547</v>
      </c>
      <c r="I15" s="41">
        <v>7</v>
      </c>
      <c r="J15" s="41">
        <v>13</v>
      </c>
    </row>
    <row r="16" spans="1:10" ht="17.399999999999999" x14ac:dyDescent="0.35">
      <c r="A16">
        <v>13</v>
      </c>
      <c r="B16" s="3" t="s">
        <v>6</v>
      </c>
      <c r="C16" s="4" t="s">
        <v>8</v>
      </c>
      <c r="D16" s="41">
        <v>127</v>
      </c>
      <c r="E16" s="41">
        <v>157</v>
      </c>
      <c r="F16" s="41">
        <v>109</v>
      </c>
      <c r="G16" s="41">
        <v>143</v>
      </c>
      <c r="H16" s="55">
        <v>536</v>
      </c>
      <c r="I16" s="41">
        <v>9</v>
      </c>
      <c r="J16" s="41">
        <v>11</v>
      </c>
    </row>
    <row r="17" spans="1:10" ht="18" x14ac:dyDescent="0.35">
      <c r="A17">
        <v>14</v>
      </c>
      <c r="B17" s="9" t="s">
        <v>24</v>
      </c>
      <c r="C17" s="10" t="s">
        <v>25</v>
      </c>
      <c r="D17" s="41">
        <v>124</v>
      </c>
      <c r="E17" s="41">
        <v>133</v>
      </c>
      <c r="F17" s="41">
        <v>124</v>
      </c>
      <c r="G17" s="41">
        <v>149</v>
      </c>
      <c r="H17" s="55">
        <v>530</v>
      </c>
      <c r="I17" s="41">
        <v>7</v>
      </c>
      <c r="J17" s="41">
        <v>12</v>
      </c>
    </row>
    <row r="18" spans="1:10" ht="18" x14ac:dyDescent="0.35">
      <c r="A18">
        <v>15</v>
      </c>
      <c r="B18" s="9" t="s">
        <v>24</v>
      </c>
      <c r="C18" s="10" t="s">
        <v>27</v>
      </c>
      <c r="D18" s="41">
        <v>137</v>
      </c>
      <c r="E18" s="41">
        <v>99</v>
      </c>
      <c r="F18" s="41">
        <v>97</v>
      </c>
      <c r="G18" s="41">
        <v>195</v>
      </c>
      <c r="H18" s="55">
        <v>528</v>
      </c>
      <c r="I18" s="41">
        <v>7</v>
      </c>
      <c r="J18" s="41">
        <v>9</v>
      </c>
    </row>
    <row r="19" spans="1:10" ht="18" x14ac:dyDescent="0.35">
      <c r="A19">
        <v>16</v>
      </c>
      <c r="B19" s="9" t="s">
        <v>24</v>
      </c>
      <c r="C19" s="10" t="s">
        <v>26</v>
      </c>
      <c r="D19" s="41">
        <v>108</v>
      </c>
      <c r="E19" s="41">
        <v>140</v>
      </c>
      <c r="F19" s="41">
        <v>121</v>
      </c>
      <c r="G19" s="41">
        <v>143</v>
      </c>
      <c r="H19" s="55">
        <v>512</v>
      </c>
      <c r="I19" s="41">
        <v>5</v>
      </c>
      <c r="J19" s="41">
        <v>14</v>
      </c>
    </row>
    <row r="20" spans="1:10" ht="17.399999999999999" x14ac:dyDescent="0.35">
      <c r="A20">
        <v>17</v>
      </c>
      <c r="B20" s="7" t="s">
        <v>18</v>
      </c>
      <c r="C20" s="8" t="s">
        <v>163</v>
      </c>
      <c r="D20" s="41">
        <v>113</v>
      </c>
      <c r="E20" s="41">
        <v>112</v>
      </c>
      <c r="F20" s="41">
        <v>142</v>
      </c>
      <c r="G20" s="41">
        <v>137</v>
      </c>
      <c r="H20" s="55">
        <v>504</v>
      </c>
      <c r="I20" s="41">
        <v>4</v>
      </c>
      <c r="J20" s="41">
        <v>13</v>
      </c>
    </row>
    <row r="21" spans="1:10" ht="17.399999999999999" x14ac:dyDescent="0.35">
      <c r="A21">
        <v>18</v>
      </c>
      <c r="B21" s="7" t="s">
        <v>18</v>
      </c>
      <c r="C21" s="8" t="s">
        <v>19</v>
      </c>
      <c r="D21" s="41">
        <v>137</v>
      </c>
      <c r="E21" s="41">
        <v>114</v>
      </c>
      <c r="F21" s="41">
        <v>120</v>
      </c>
      <c r="G21" s="41">
        <v>113</v>
      </c>
      <c r="H21" s="55">
        <v>484</v>
      </c>
      <c r="I21" s="41">
        <v>6</v>
      </c>
      <c r="J21" s="41">
        <v>10</v>
      </c>
    </row>
    <row r="22" spans="1:10" ht="18" x14ac:dyDescent="0.35">
      <c r="A22">
        <v>19</v>
      </c>
      <c r="B22" s="11" t="s">
        <v>32</v>
      </c>
      <c r="C22" s="12" t="s">
        <v>40</v>
      </c>
      <c r="D22" s="41">
        <v>104</v>
      </c>
      <c r="E22" s="41">
        <v>126</v>
      </c>
      <c r="F22" s="41">
        <v>132</v>
      </c>
      <c r="G22" s="41">
        <v>114</v>
      </c>
      <c r="H22" s="55">
        <v>476</v>
      </c>
      <c r="I22" s="41">
        <v>5</v>
      </c>
      <c r="J22" s="41">
        <v>11</v>
      </c>
    </row>
    <row r="23" spans="1:10" ht="17.399999999999999" x14ac:dyDescent="0.35">
      <c r="A23">
        <v>20</v>
      </c>
      <c r="B23" s="7" t="s">
        <v>18</v>
      </c>
      <c r="C23" s="8" t="s">
        <v>21</v>
      </c>
      <c r="D23" s="41">
        <v>124</v>
      </c>
      <c r="E23" s="41">
        <v>116</v>
      </c>
      <c r="F23" s="41">
        <v>134</v>
      </c>
      <c r="G23" s="41">
        <v>87</v>
      </c>
      <c r="H23" s="55">
        <v>461</v>
      </c>
      <c r="I23" s="41">
        <v>3</v>
      </c>
      <c r="J23" s="41">
        <v>11</v>
      </c>
    </row>
    <row r="24" spans="1:10" ht="18" x14ac:dyDescent="0.35">
      <c r="A24">
        <v>21</v>
      </c>
      <c r="B24" s="11" t="s">
        <v>32</v>
      </c>
      <c r="C24" s="12" t="s">
        <v>37</v>
      </c>
      <c r="D24" s="41">
        <v>121</v>
      </c>
      <c r="E24" s="41">
        <v>117</v>
      </c>
      <c r="F24" s="41">
        <v>93</v>
      </c>
      <c r="G24" s="41">
        <v>97</v>
      </c>
      <c r="H24" s="55">
        <v>428</v>
      </c>
      <c r="I24" s="41">
        <v>6</v>
      </c>
      <c r="J24" s="41">
        <v>5</v>
      </c>
    </row>
    <row r="25" spans="1:10" ht="18" x14ac:dyDescent="0.35">
      <c r="A25">
        <v>22</v>
      </c>
      <c r="B25" s="11" t="s">
        <v>32</v>
      </c>
      <c r="C25" s="12" t="s">
        <v>33</v>
      </c>
      <c r="D25" s="41">
        <v>87</v>
      </c>
      <c r="E25" s="41">
        <v>103</v>
      </c>
      <c r="F25" s="41">
        <v>89</v>
      </c>
      <c r="G25" s="41">
        <v>142</v>
      </c>
      <c r="H25" s="55">
        <v>421</v>
      </c>
      <c r="I25" s="41">
        <v>3</v>
      </c>
      <c r="J25" s="41">
        <v>7</v>
      </c>
    </row>
    <row r="26" spans="1:10" ht="18" x14ac:dyDescent="0.35">
      <c r="A26">
        <v>23</v>
      </c>
      <c r="B26" s="9" t="s">
        <v>24</v>
      </c>
      <c r="C26" s="10" t="s">
        <v>31</v>
      </c>
      <c r="D26" s="41">
        <v>88</v>
      </c>
      <c r="E26" s="41">
        <v>69</v>
      </c>
      <c r="F26" s="41">
        <v>149</v>
      </c>
      <c r="G26" s="41">
        <v>90</v>
      </c>
      <c r="H26" s="55">
        <v>396</v>
      </c>
      <c r="I26" s="41">
        <v>3</v>
      </c>
      <c r="J26" s="41">
        <v>8</v>
      </c>
    </row>
    <row r="27" spans="1:10" ht="18" x14ac:dyDescent="0.35">
      <c r="A27">
        <v>24</v>
      </c>
      <c r="B27" s="11" t="s">
        <v>32</v>
      </c>
      <c r="C27" s="12" t="s">
        <v>38</v>
      </c>
      <c r="D27" s="41">
        <v>75</v>
      </c>
      <c r="E27" s="41">
        <v>103</v>
      </c>
      <c r="F27" s="41">
        <v>106</v>
      </c>
      <c r="G27" s="41">
        <v>105</v>
      </c>
      <c r="H27" s="55">
        <v>389</v>
      </c>
      <c r="I27" s="41">
        <v>2</v>
      </c>
      <c r="J27" s="41">
        <v>8</v>
      </c>
    </row>
    <row r="28" spans="1:10" x14ac:dyDescent="0.3">
      <c r="B28" s="160"/>
    </row>
    <row r="30" spans="1:10" ht="18" x14ac:dyDescent="0.35">
      <c r="C30" s="30" t="s">
        <v>214</v>
      </c>
      <c r="D30" s="36"/>
      <c r="E30" s="36"/>
      <c r="F30" s="40" t="s">
        <v>129</v>
      </c>
    </row>
    <row r="31" spans="1:10" ht="17.399999999999999" x14ac:dyDescent="0.35">
      <c r="A31">
        <v>1</v>
      </c>
      <c r="B31" s="13" t="s">
        <v>41</v>
      </c>
      <c r="C31" s="51" t="s">
        <v>47</v>
      </c>
      <c r="D31" s="41">
        <v>225</v>
      </c>
      <c r="E31" s="41">
        <v>203</v>
      </c>
      <c r="F31" s="41">
        <v>196</v>
      </c>
      <c r="G31" s="41">
        <v>202</v>
      </c>
      <c r="H31" s="55">
        <v>826</v>
      </c>
      <c r="I31" s="41">
        <v>24</v>
      </c>
      <c r="J31" s="41">
        <v>14</v>
      </c>
    </row>
    <row r="32" spans="1:10" ht="17.399999999999999" x14ac:dyDescent="0.35">
      <c r="A32">
        <v>2</v>
      </c>
      <c r="B32" s="13" t="s">
        <v>41</v>
      </c>
      <c r="C32" s="51" t="s">
        <v>42</v>
      </c>
      <c r="D32" s="41">
        <v>215</v>
      </c>
      <c r="E32" s="41">
        <v>242</v>
      </c>
      <c r="F32" s="41">
        <v>169</v>
      </c>
      <c r="G32" s="41">
        <v>175</v>
      </c>
      <c r="H32" s="55">
        <v>801</v>
      </c>
      <c r="I32" s="41">
        <v>20</v>
      </c>
      <c r="J32" s="41">
        <v>14</v>
      </c>
    </row>
    <row r="33" spans="1:10" ht="17.399999999999999" x14ac:dyDescent="0.35">
      <c r="A33">
        <v>3</v>
      </c>
      <c r="B33" s="17" t="s">
        <v>57</v>
      </c>
      <c r="C33" s="50" t="s">
        <v>63</v>
      </c>
      <c r="D33" s="41">
        <v>255</v>
      </c>
      <c r="E33" s="41">
        <v>188</v>
      </c>
      <c r="F33" s="41">
        <v>188</v>
      </c>
      <c r="G33" s="41">
        <v>155</v>
      </c>
      <c r="H33" s="55">
        <v>786</v>
      </c>
      <c r="I33" s="41">
        <v>20</v>
      </c>
      <c r="J33" s="41">
        <v>14</v>
      </c>
    </row>
    <row r="34" spans="1:10" ht="17.399999999999999" x14ac:dyDescent="0.35">
      <c r="A34">
        <v>4</v>
      </c>
      <c r="B34" s="13" t="s">
        <v>41</v>
      </c>
      <c r="C34" s="51" t="s">
        <v>44</v>
      </c>
      <c r="D34" s="41">
        <v>180</v>
      </c>
      <c r="E34" s="41">
        <v>201</v>
      </c>
      <c r="F34" s="41">
        <v>226</v>
      </c>
      <c r="G34" s="41">
        <v>175</v>
      </c>
      <c r="H34" s="55">
        <v>782</v>
      </c>
      <c r="I34" s="41">
        <v>18</v>
      </c>
      <c r="J34" s="41">
        <v>18</v>
      </c>
    </row>
    <row r="35" spans="1:10" ht="17.399999999999999" x14ac:dyDescent="0.35">
      <c r="A35">
        <v>5</v>
      </c>
      <c r="B35" s="25" t="s">
        <v>93</v>
      </c>
      <c r="C35" s="49" t="s">
        <v>96</v>
      </c>
      <c r="D35" s="41">
        <v>163</v>
      </c>
      <c r="E35" s="41">
        <v>179</v>
      </c>
      <c r="F35" s="41">
        <v>194</v>
      </c>
      <c r="G35" s="41">
        <v>242</v>
      </c>
      <c r="H35" s="55">
        <v>778</v>
      </c>
      <c r="I35" s="41">
        <v>19</v>
      </c>
      <c r="J35" s="41">
        <v>14</v>
      </c>
    </row>
    <row r="36" spans="1:10" ht="17.399999999999999" x14ac:dyDescent="0.35">
      <c r="A36">
        <v>6</v>
      </c>
      <c r="B36" s="13" t="s">
        <v>41</v>
      </c>
      <c r="C36" s="51" t="s">
        <v>158</v>
      </c>
      <c r="D36" s="41">
        <v>181</v>
      </c>
      <c r="E36" s="41">
        <v>218</v>
      </c>
      <c r="F36" s="41">
        <v>190</v>
      </c>
      <c r="G36" s="41">
        <v>182</v>
      </c>
      <c r="H36" s="55">
        <v>771</v>
      </c>
      <c r="I36" s="41">
        <v>20</v>
      </c>
      <c r="J36" s="41">
        <v>18</v>
      </c>
    </row>
    <row r="37" spans="1:10" ht="17.399999999999999" x14ac:dyDescent="0.35">
      <c r="A37">
        <v>7</v>
      </c>
      <c r="B37" s="15" t="s">
        <v>48</v>
      </c>
      <c r="C37" s="52" t="s">
        <v>53</v>
      </c>
      <c r="D37" s="41">
        <v>159</v>
      </c>
      <c r="E37" s="41">
        <v>214</v>
      </c>
      <c r="F37" s="41">
        <v>216</v>
      </c>
      <c r="G37" s="41">
        <v>178</v>
      </c>
      <c r="H37" s="55">
        <v>767</v>
      </c>
      <c r="I37" s="41">
        <v>20</v>
      </c>
      <c r="J37" s="41">
        <v>13</v>
      </c>
    </row>
    <row r="38" spans="1:10" ht="17.399999999999999" x14ac:dyDescent="0.35">
      <c r="A38">
        <v>8</v>
      </c>
      <c r="B38" s="17" t="s">
        <v>57</v>
      </c>
      <c r="C38" s="50" t="s">
        <v>64</v>
      </c>
      <c r="D38" s="41">
        <v>226</v>
      </c>
      <c r="E38" s="41">
        <v>185</v>
      </c>
      <c r="F38" s="41">
        <v>158</v>
      </c>
      <c r="G38" s="41">
        <v>183</v>
      </c>
      <c r="H38" s="55">
        <v>752</v>
      </c>
      <c r="I38" s="41">
        <v>16</v>
      </c>
      <c r="J38" s="41">
        <v>19</v>
      </c>
    </row>
    <row r="39" spans="1:10" ht="17.399999999999999" x14ac:dyDescent="0.35">
      <c r="A39">
        <v>9</v>
      </c>
      <c r="B39" s="15" t="s">
        <v>48</v>
      </c>
      <c r="C39" s="52" t="s">
        <v>159</v>
      </c>
      <c r="D39" s="41">
        <v>205</v>
      </c>
      <c r="E39" s="41">
        <v>177</v>
      </c>
      <c r="F39" s="41">
        <v>183</v>
      </c>
      <c r="G39" s="41">
        <v>181</v>
      </c>
      <c r="H39" s="55">
        <v>746</v>
      </c>
      <c r="I39" s="41">
        <v>17</v>
      </c>
      <c r="J39" s="41">
        <v>22</v>
      </c>
    </row>
    <row r="40" spans="1:10" ht="17.399999999999999" x14ac:dyDescent="0.35">
      <c r="A40">
        <v>10</v>
      </c>
      <c r="B40" s="17" t="s">
        <v>57</v>
      </c>
      <c r="C40" s="50" t="s">
        <v>60</v>
      </c>
      <c r="D40" s="41">
        <v>217</v>
      </c>
      <c r="E40" s="41">
        <v>166</v>
      </c>
      <c r="F40" s="41">
        <v>162</v>
      </c>
      <c r="G40" s="41">
        <v>199</v>
      </c>
      <c r="H40" s="55">
        <v>744</v>
      </c>
      <c r="I40" s="41">
        <v>16</v>
      </c>
      <c r="J40" s="41">
        <v>17</v>
      </c>
    </row>
    <row r="41" spans="1:10" ht="17.399999999999999" x14ac:dyDescent="0.35">
      <c r="A41">
        <v>11</v>
      </c>
      <c r="B41" s="17" t="s">
        <v>57</v>
      </c>
      <c r="C41" s="50" t="s">
        <v>61</v>
      </c>
      <c r="D41" s="41">
        <v>158</v>
      </c>
      <c r="E41" s="41">
        <v>199</v>
      </c>
      <c r="F41" s="41">
        <v>177</v>
      </c>
      <c r="G41" s="41">
        <v>209</v>
      </c>
      <c r="H41" s="55">
        <v>743</v>
      </c>
      <c r="I41" s="41">
        <v>19</v>
      </c>
      <c r="J41" s="41">
        <v>14</v>
      </c>
    </row>
    <row r="42" spans="1:10" ht="17.399999999999999" x14ac:dyDescent="0.35">
      <c r="A42">
        <v>12</v>
      </c>
      <c r="B42" s="19" t="s">
        <v>66</v>
      </c>
      <c r="C42" s="47" t="s">
        <v>72</v>
      </c>
      <c r="D42" s="41">
        <v>194</v>
      </c>
      <c r="E42" s="41">
        <v>172</v>
      </c>
      <c r="F42" s="41">
        <v>178</v>
      </c>
      <c r="G42" s="41">
        <v>191</v>
      </c>
      <c r="H42" s="55">
        <v>735</v>
      </c>
      <c r="I42" s="41">
        <v>14</v>
      </c>
      <c r="J42" s="41">
        <v>19</v>
      </c>
    </row>
    <row r="43" spans="1:10" ht="17.399999999999999" x14ac:dyDescent="0.35">
      <c r="A43">
        <v>13</v>
      </c>
      <c r="B43" s="15" t="s">
        <v>48</v>
      </c>
      <c r="C43" s="52" t="s">
        <v>49</v>
      </c>
      <c r="D43" s="41">
        <v>188</v>
      </c>
      <c r="E43" s="41">
        <v>204</v>
      </c>
      <c r="F43" s="41">
        <v>146</v>
      </c>
      <c r="G43" s="41">
        <v>170</v>
      </c>
      <c r="H43" s="55">
        <v>708</v>
      </c>
      <c r="I43" s="41">
        <v>17</v>
      </c>
      <c r="J43" s="41">
        <v>14</v>
      </c>
    </row>
    <row r="44" spans="1:10" ht="17.399999999999999" x14ac:dyDescent="0.35">
      <c r="A44">
        <v>14</v>
      </c>
      <c r="B44" s="17" t="s">
        <v>57</v>
      </c>
      <c r="C44" s="50" t="s">
        <v>62</v>
      </c>
      <c r="D44" s="41">
        <v>174</v>
      </c>
      <c r="E44" s="41">
        <v>162</v>
      </c>
      <c r="F44" s="41">
        <v>172</v>
      </c>
      <c r="G44" s="41">
        <v>195</v>
      </c>
      <c r="H44" s="55">
        <v>703</v>
      </c>
      <c r="I44" s="41">
        <v>13</v>
      </c>
      <c r="J44" s="41">
        <v>20</v>
      </c>
    </row>
    <row r="45" spans="1:10" ht="17.399999999999999" x14ac:dyDescent="0.35">
      <c r="A45">
        <v>15</v>
      </c>
      <c r="B45" s="19" t="s">
        <v>66</v>
      </c>
      <c r="C45" s="47" t="s">
        <v>69</v>
      </c>
      <c r="D45" s="41">
        <v>180</v>
      </c>
      <c r="E45" s="41">
        <v>150</v>
      </c>
      <c r="F45" s="41">
        <v>222</v>
      </c>
      <c r="G45" s="41">
        <v>150</v>
      </c>
      <c r="H45" s="55">
        <v>702</v>
      </c>
      <c r="I45" s="41">
        <v>19</v>
      </c>
      <c r="J45" s="41">
        <v>11</v>
      </c>
    </row>
    <row r="46" spans="1:10" ht="17.399999999999999" x14ac:dyDescent="0.35">
      <c r="A46">
        <v>16</v>
      </c>
      <c r="B46" s="23" t="s">
        <v>84</v>
      </c>
      <c r="C46" s="45" t="s">
        <v>86</v>
      </c>
      <c r="D46" s="41">
        <v>160</v>
      </c>
      <c r="E46" s="41">
        <v>185</v>
      </c>
      <c r="F46" s="41">
        <v>157</v>
      </c>
      <c r="G46" s="41">
        <v>198</v>
      </c>
      <c r="H46" s="55">
        <v>700</v>
      </c>
      <c r="I46" s="41">
        <v>13</v>
      </c>
      <c r="J46" s="41">
        <v>21</v>
      </c>
    </row>
    <row r="47" spans="1:10" ht="17.399999999999999" x14ac:dyDescent="0.35">
      <c r="A47">
        <v>17</v>
      </c>
      <c r="B47" s="19" t="s">
        <v>66</v>
      </c>
      <c r="C47" s="47" t="s">
        <v>71</v>
      </c>
      <c r="D47" s="41">
        <v>202</v>
      </c>
      <c r="E47" s="41">
        <v>155</v>
      </c>
      <c r="F47" s="41">
        <v>159</v>
      </c>
      <c r="G47" s="41">
        <v>179</v>
      </c>
      <c r="H47" s="55">
        <v>695</v>
      </c>
      <c r="I47" s="41">
        <v>13</v>
      </c>
      <c r="J47" s="41">
        <v>19</v>
      </c>
    </row>
    <row r="48" spans="1:10" ht="17.399999999999999" x14ac:dyDescent="0.35">
      <c r="A48">
        <v>18</v>
      </c>
      <c r="B48" s="15" t="s">
        <v>48</v>
      </c>
      <c r="C48" s="52" t="s">
        <v>54</v>
      </c>
      <c r="D48" s="41">
        <v>180</v>
      </c>
      <c r="E48" s="41">
        <v>156</v>
      </c>
      <c r="F48" s="41">
        <v>156</v>
      </c>
      <c r="G48" s="41">
        <v>200</v>
      </c>
      <c r="H48" s="55">
        <v>692</v>
      </c>
      <c r="I48" s="41">
        <v>14</v>
      </c>
      <c r="J48" s="41">
        <v>17</v>
      </c>
    </row>
    <row r="49" spans="1:10" ht="17.399999999999999" x14ac:dyDescent="0.35">
      <c r="A49">
        <v>19</v>
      </c>
      <c r="B49" s="15" t="s">
        <v>48</v>
      </c>
      <c r="C49" s="52" t="s">
        <v>52</v>
      </c>
      <c r="D49" s="41">
        <v>167</v>
      </c>
      <c r="E49" s="41">
        <v>173</v>
      </c>
      <c r="F49" s="41">
        <v>152</v>
      </c>
      <c r="G49" s="41">
        <v>197</v>
      </c>
      <c r="H49" s="55">
        <v>689</v>
      </c>
      <c r="I49" s="41">
        <v>12</v>
      </c>
      <c r="J49" s="41">
        <v>21</v>
      </c>
    </row>
    <row r="50" spans="1:10" ht="17.399999999999999" x14ac:dyDescent="0.35">
      <c r="A50">
        <v>20</v>
      </c>
      <c r="B50" s="23" t="s">
        <v>84</v>
      </c>
      <c r="C50" s="45" t="s">
        <v>85</v>
      </c>
      <c r="D50" s="41">
        <v>156</v>
      </c>
      <c r="E50" s="41">
        <v>183</v>
      </c>
      <c r="F50" s="41">
        <v>147</v>
      </c>
      <c r="G50" s="41">
        <v>199</v>
      </c>
      <c r="H50" s="55">
        <v>685</v>
      </c>
      <c r="I50" s="41">
        <v>12</v>
      </c>
      <c r="J50" s="41">
        <v>21</v>
      </c>
    </row>
    <row r="51" spans="1:10" ht="17.399999999999999" x14ac:dyDescent="0.35">
      <c r="A51">
        <v>21</v>
      </c>
      <c r="B51" s="13" t="s">
        <v>41</v>
      </c>
      <c r="C51" s="51" t="s">
        <v>43</v>
      </c>
      <c r="D51" s="41">
        <v>135</v>
      </c>
      <c r="E51" s="41">
        <v>199</v>
      </c>
      <c r="F51" s="41">
        <v>161</v>
      </c>
      <c r="G51" s="41">
        <v>184</v>
      </c>
      <c r="H51" s="55">
        <v>679</v>
      </c>
      <c r="I51" s="41">
        <v>13</v>
      </c>
      <c r="J51" s="41">
        <v>18</v>
      </c>
    </row>
    <row r="52" spans="1:10" ht="17.399999999999999" x14ac:dyDescent="0.35">
      <c r="A52">
        <v>22</v>
      </c>
      <c r="B52" s="21" t="s">
        <v>75</v>
      </c>
      <c r="C52" s="46" t="s">
        <v>81</v>
      </c>
      <c r="D52" s="41">
        <v>180</v>
      </c>
      <c r="E52" s="41">
        <v>155</v>
      </c>
      <c r="F52" s="41">
        <v>142</v>
      </c>
      <c r="G52" s="41">
        <v>200</v>
      </c>
      <c r="H52" s="55">
        <v>677</v>
      </c>
      <c r="I52" s="41">
        <v>14</v>
      </c>
      <c r="J52" s="41">
        <v>15</v>
      </c>
    </row>
    <row r="53" spans="1:10" ht="17.399999999999999" x14ac:dyDescent="0.35">
      <c r="A53">
        <v>23</v>
      </c>
      <c r="B53" s="13" t="s">
        <v>41</v>
      </c>
      <c r="C53" s="51" t="s">
        <v>45</v>
      </c>
      <c r="D53" s="41">
        <v>205</v>
      </c>
      <c r="E53" s="41">
        <v>157</v>
      </c>
      <c r="F53" s="41">
        <v>150</v>
      </c>
      <c r="G53" s="41">
        <v>163</v>
      </c>
      <c r="H53" s="55">
        <v>675</v>
      </c>
      <c r="I53" s="41">
        <v>15</v>
      </c>
      <c r="J53" s="41">
        <v>15</v>
      </c>
    </row>
    <row r="54" spans="1:10" ht="17.399999999999999" x14ac:dyDescent="0.35">
      <c r="A54">
        <v>24</v>
      </c>
      <c r="B54" s="21" t="s">
        <v>75</v>
      </c>
      <c r="C54" s="46" t="s">
        <v>83</v>
      </c>
      <c r="D54" s="41">
        <v>192</v>
      </c>
      <c r="E54" s="41">
        <v>157</v>
      </c>
      <c r="F54" s="41">
        <v>161</v>
      </c>
      <c r="G54" s="41">
        <v>164</v>
      </c>
      <c r="H54" s="55">
        <v>674</v>
      </c>
      <c r="I54" s="41">
        <v>9</v>
      </c>
      <c r="J54" s="41">
        <v>23</v>
      </c>
    </row>
    <row r="55" spans="1:10" ht="17.399999999999999" x14ac:dyDescent="0.35">
      <c r="A55">
        <v>25</v>
      </c>
      <c r="B55" s="23" t="s">
        <v>84</v>
      </c>
      <c r="C55" s="45" t="s">
        <v>89</v>
      </c>
      <c r="D55" s="41">
        <v>172</v>
      </c>
      <c r="E55" s="41">
        <v>189</v>
      </c>
      <c r="F55" s="41">
        <v>134</v>
      </c>
      <c r="G55" s="41">
        <v>178</v>
      </c>
      <c r="H55" s="55">
        <v>673</v>
      </c>
      <c r="I55" s="41">
        <v>14</v>
      </c>
      <c r="J55" s="41">
        <v>16</v>
      </c>
    </row>
    <row r="56" spans="1:10" ht="17.399999999999999" x14ac:dyDescent="0.35">
      <c r="A56">
        <v>26</v>
      </c>
      <c r="B56" s="21" t="s">
        <v>75</v>
      </c>
      <c r="C56" s="46" t="s">
        <v>77</v>
      </c>
      <c r="D56" s="41">
        <v>175</v>
      </c>
      <c r="E56" s="41">
        <v>163</v>
      </c>
      <c r="F56" s="41">
        <v>159</v>
      </c>
      <c r="G56" s="41">
        <v>172</v>
      </c>
      <c r="H56" s="55">
        <v>669</v>
      </c>
      <c r="I56" s="41">
        <v>11</v>
      </c>
      <c r="J56" s="41">
        <v>20</v>
      </c>
    </row>
    <row r="57" spans="1:10" ht="17.399999999999999" x14ac:dyDescent="0.35">
      <c r="A57">
        <v>27</v>
      </c>
      <c r="B57" s="23" t="s">
        <v>84</v>
      </c>
      <c r="C57" s="45" t="s">
        <v>92</v>
      </c>
      <c r="D57" s="41">
        <v>158</v>
      </c>
      <c r="E57" s="41">
        <v>150</v>
      </c>
      <c r="F57" s="41">
        <v>166</v>
      </c>
      <c r="G57" s="41">
        <v>183</v>
      </c>
      <c r="H57" s="55">
        <v>657</v>
      </c>
      <c r="I57" s="41">
        <v>12</v>
      </c>
      <c r="J57" s="41">
        <v>19</v>
      </c>
    </row>
    <row r="58" spans="1:10" ht="17.399999999999999" x14ac:dyDescent="0.35">
      <c r="A58">
        <v>28</v>
      </c>
      <c r="B58" s="15" t="s">
        <v>48</v>
      </c>
      <c r="C58" s="52" t="s">
        <v>56</v>
      </c>
      <c r="D58" s="41">
        <v>145</v>
      </c>
      <c r="E58" s="41">
        <v>202</v>
      </c>
      <c r="F58" s="41">
        <v>148</v>
      </c>
      <c r="G58" s="41">
        <v>150</v>
      </c>
      <c r="H58" s="55">
        <v>645</v>
      </c>
      <c r="I58" s="41">
        <v>13</v>
      </c>
      <c r="J58" s="41">
        <v>14</v>
      </c>
    </row>
    <row r="59" spans="1:10" ht="17.399999999999999" x14ac:dyDescent="0.35">
      <c r="A59">
        <v>29</v>
      </c>
      <c r="B59" s="23" t="s">
        <v>84</v>
      </c>
      <c r="C59" s="45" t="s">
        <v>90</v>
      </c>
      <c r="D59" s="41">
        <v>161</v>
      </c>
      <c r="E59" s="41">
        <v>154</v>
      </c>
      <c r="F59" s="41">
        <v>189</v>
      </c>
      <c r="G59" s="41">
        <v>133</v>
      </c>
      <c r="H59" s="55">
        <v>637</v>
      </c>
      <c r="I59" s="41">
        <v>10</v>
      </c>
      <c r="J59" s="41">
        <v>18</v>
      </c>
    </row>
    <row r="60" spans="1:10" ht="17.399999999999999" x14ac:dyDescent="0.35">
      <c r="A60">
        <v>30</v>
      </c>
      <c r="B60" s="21" t="s">
        <v>75</v>
      </c>
      <c r="C60" s="46" t="s">
        <v>82</v>
      </c>
      <c r="D60" s="41">
        <v>186</v>
      </c>
      <c r="E60" s="41">
        <v>134</v>
      </c>
      <c r="F60" s="41">
        <v>156</v>
      </c>
      <c r="G60" s="41">
        <v>157</v>
      </c>
      <c r="H60" s="55">
        <v>633</v>
      </c>
      <c r="I60" s="41">
        <v>14</v>
      </c>
      <c r="J60" s="41">
        <v>12</v>
      </c>
    </row>
    <row r="61" spans="1:10" ht="17.399999999999999" x14ac:dyDescent="0.35">
      <c r="A61">
        <v>31</v>
      </c>
      <c r="B61" s="25" t="s">
        <v>93</v>
      </c>
      <c r="C61" s="49" t="s">
        <v>94</v>
      </c>
      <c r="D61" s="41">
        <v>134</v>
      </c>
      <c r="E61" s="41">
        <v>139</v>
      </c>
      <c r="F61" s="41">
        <v>176</v>
      </c>
      <c r="G61" s="41">
        <v>180</v>
      </c>
      <c r="H61" s="55">
        <v>629</v>
      </c>
      <c r="I61" s="41">
        <v>15</v>
      </c>
      <c r="J61" s="41">
        <v>7</v>
      </c>
    </row>
    <row r="62" spans="1:10" ht="17.399999999999999" x14ac:dyDescent="0.35">
      <c r="A62">
        <v>32</v>
      </c>
      <c r="B62" s="27" t="s">
        <v>101</v>
      </c>
      <c r="C62" s="48" t="s">
        <v>105</v>
      </c>
      <c r="D62" s="41">
        <v>123</v>
      </c>
      <c r="E62" s="41">
        <v>168</v>
      </c>
      <c r="F62" s="41">
        <v>147</v>
      </c>
      <c r="G62" s="41">
        <v>182</v>
      </c>
      <c r="H62" s="55">
        <v>620</v>
      </c>
      <c r="I62" s="41">
        <v>7</v>
      </c>
      <c r="J62" s="41">
        <v>12</v>
      </c>
    </row>
    <row r="63" spans="1:10" ht="17.399999999999999" x14ac:dyDescent="0.35">
      <c r="A63">
        <v>33</v>
      </c>
      <c r="B63" s="19" t="s">
        <v>66</v>
      </c>
      <c r="C63" s="47" t="s">
        <v>67</v>
      </c>
      <c r="D63" s="41">
        <v>144</v>
      </c>
      <c r="E63" s="41">
        <v>155</v>
      </c>
      <c r="F63" s="41">
        <v>177</v>
      </c>
      <c r="G63" s="41">
        <v>139</v>
      </c>
      <c r="H63" s="55">
        <v>615</v>
      </c>
      <c r="I63" s="41">
        <v>6</v>
      </c>
      <c r="J63" s="41">
        <v>22</v>
      </c>
    </row>
    <row r="64" spans="1:10" ht="17.399999999999999" x14ac:dyDescent="0.35">
      <c r="A64">
        <v>34</v>
      </c>
      <c r="B64" s="21" t="s">
        <v>75</v>
      </c>
      <c r="C64" s="46" t="s">
        <v>80</v>
      </c>
      <c r="D64" s="41">
        <v>150</v>
      </c>
      <c r="E64" s="41">
        <v>136</v>
      </c>
      <c r="F64" s="41">
        <v>144</v>
      </c>
      <c r="G64" s="41">
        <v>179</v>
      </c>
      <c r="H64" s="55">
        <v>609</v>
      </c>
      <c r="I64" s="41">
        <v>9</v>
      </c>
      <c r="J64" s="41">
        <v>18</v>
      </c>
    </row>
    <row r="65" spans="1:10" ht="17.399999999999999" x14ac:dyDescent="0.35">
      <c r="A65">
        <v>35</v>
      </c>
      <c r="B65" s="23" t="s">
        <v>84</v>
      </c>
      <c r="C65" s="45" t="s">
        <v>76</v>
      </c>
      <c r="D65" s="41">
        <v>155</v>
      </c>
      <c r="E65" s="41">
        <v>139</v>
      </c>
      <c r="F65" s="41">
        <v>157</v>
      </c>
      <c r="G65" s="41">
        <v>154</v>
      </c>
      <c r="H65" s="55">
        <v>605</v>
      </c>
      <c r="I65" s="41">
        <v>10</v>
      </c>
      <c r="J65" s="41">
        <v>16</v>
      </c>
    </row>
    <row r="66" spans="1:10" ht="17.399999999999999" x14ac:dyDescent="0.35">
      <c r="A66">
        <v>36</v>
      </c>
      <c r="B66" s="23" t="s">
        <v>84</v>
      </c>
      <c r="C66" s="45" t="s">
        <v>91</v>
      </c>
      <c r="D66" s="41">
        <v>160</v>
      </c>
      <c r="E66" s="41">
        <v>143</v>
      </c>
      <c r="F66" s="41">
        <v>137</v>
      </c>
      <c r="G66" s="41">
        <v>162</v>
      </c>
      <c r="H66" s="55">
        <v>602</v>
      </c>
      <c r="I66" s="41">
        <v>7</v>
      </c>
      <c r="J66" s="41">
        <v>19</v>
      </c>
    </row>
    <row r="67" spans="1:10" ht="17.399999999999999" x14ac:dyDescent="0.35">
      <c r="A67">
        <v>37</v>
      </c>
      <c r="B67" s="19" t="s">
        <v>66</v>
      </c>
      <c r="C67" s="47" t="s">
        <v>74</v>
      </c>
      <c r="D67" s="41">
        <v>135</v>
      </c>
      <c r="E67" s="41">
        <v>150</v>
      </c>
      <c r="F67" s="41">
        <v>152</v>
      </c>
      <c r="G67" s="41">
        <v>161</v>
      </c>
      <c r="H67" s="55">
        <v>598</v>
      </c>
      <c r="I67" s="41">
        <v>9</v>
      </c>
      <c r="J67" s="41">
        <v>17</v>
      </c>
    </row>
    <row r="68" spans="1:10" ht="17.399999999999999" x14ac:dyDescent="0.35">
      <c r="A68">
        <v>38</v>
      </c>
      <c r="B68" s="17" t="s">
        <v>57</v>
      </c>
      <c r="C68" s="50" t="s">
        <v>59</v>
      </c>
      <c r="D68" s="41">
        <v>147</v>
      </c>
      <c r="E68" s="41">
        <v>117</v>
      </c>
      <c r="F68" s="41">
        <v>157</v>
      </c>
      <c r="G68" s="41">
        <v>172</v>
      </c>
      <c r="H68" s="55">
        <v>593</v>
      </c>
      <c r="I68" s="41">
        <v>15</v>
      </c>
      <c r="J68" s="41">
        <v>10</v>
      </c>
    </row>
    <row r="69" spans="1:10" ht="17.399999999999999" x14ac:dyDescent="0.35">
      <c r="A69">
        <v>39</v>
      </c>
      <c r="B69" s="19" t="s">
        <v>66</v>
      </c>
      <c r="C69" s="47" t="s">
        <v>68</v>
      </c>
      <c r="D69" s="41">
        <v>144</v>
      </c>
      <c r="E69" s="41">
        <v>138</v>
      </c>
      <c r="F69" s="41">
        <v>136</v>
      </c>
      <c r="G69" s="41">
        <v>171</v>
      </c>
      <c r="H69" s="55">
        <v>589</v>
      </c>
      <c r="I69" s="41">
        <v>11</v>
      </c>
      <c r="J69" s="41">
        <v>12</v>
      </c>
    </row>
    <row r="70" spans="1:10" ht="17.399999999999999" x14ac:dyDescent="0.35">
      <c r="A70">
        <v>40</v>
      </c>
      <c r="B70" s="27" t="s">
        <v>101</v>
      </c>
      <c r="C70" s="48" t="s">
        <v>103</v>
      </c>
      <c r="D70" s="41">
        <v>155</v>
      </c>
      <c r="E70" s="41">
        <v>156</v>
      </c>
      <c r="F70" s="41">
        <v>134</v>
      </c>
      <c r="G70" s="41">
        <v>142</v>
      </c>
      <c r="H70" s="55">
        <v>587</v>
      </c>
      <c r="I70" s="41">
        <v>10</v>
      </c>
      <c r="J70" s="41">
        <v>14</v>
      </c>
    </row>
    <row r="71" spans="1:10" ht="17.399999999999999" x14ac:dyDescent="0.35">
      <c r="A71">
        <v>41</v>
      </c>
      <c r="B71" s="25" t="s">
        <v>93</v>
      </c>
      <c r="C71" s="49" t="s">
        <v>102</v>
      </c>
      <c r="D71" s="41">
        <v>158</v>
      </c>
      <c r="E71" s="41">
        <v>147</v>
      </c>
      <c r="F71" s="41">
        <v>169</v>
      </c>
      <c r="G71" s="41">
        <v>99</v>
      </c>
      <c r="H71" s="55">
        <v>573</v>
      </c>
      <c r="I71" s="41">
        <v>9</v>
      </c>
      <c r="J71" s="41">
        <v>14</v>
      </c>
    </row>
    <row r="72" spans="1:10" ht="17.399999999999999" x14ac:dyDescent="0.35">
      <c r="A72">
        <v>42</v>
      </c>
      <c r="B72" s="27" t="s">
        <v>101</v>
      </c>
      <c r="C72" s="48" t="s">
        <v>104</v>
      </c>
      <c r="D72" s="41">
        <v>154</v>
      </c>
      <c r="E72" s="41">
        <v>134</v>
      </c>
      <c r="F72" s="41">
        <v>124</v>
      </c>
      <c r="G72" s="41">
        <v>145</v>
      </c>
      <c r="H72" s="55">
        <v>557</v>
      </c>
      <c r="I72" s="41">
        <v>8</v>
      </c>
      <c r="J72" s="41">
        <v>13</v>
      </c>
    </row>
    <row r="73" spans="1:10" ht="17.399999999999999" x14ac:dyDescent="0.35">
      <c r="A73">
        <v>43</v>
      </c>
      <c r="B73" s="25" t="s">
        <v>93</v>
      </c>
      <c r="C73" s="49" t="s">
        <v>98</v>
      </c>
      <c r="D73" s="41">
        <v>121</v>
      </c>
      <c r="E73" s="41">
        <v>157</v>
      </c>
      <c r="F73" s="41">
        <v>146</v>
      </c>
      <c r="G73" s="41">
        <v>121</v>
      </c>
      <c r="H73" s="55">
        <v>545</v>
      </c>
      <c r="I73" s="41">
        <v>6</v>
      </c>
      <c r="J73" s="41">
        <v>16</v>
      </c>
    </row>
    <row r="74" spans="1:10" ht="17.399999999999999" x14ac:dyDescent="0.35">
      <c r="A74">
        <v>44</v>
      </c>
      <c r="B74" s="27" t="s">
        <v>101</v>
      </c>
      <c r="C74" s="48" t="s">
        <v>108</v>
      </c>
      <c r="D74" s="41">
        <v>94</v>
      </c>
      <c r="E74" s="41">
        <v>154</v>
      </c>
      <c r="F74" s="41">
        <v>123</v>
      </c>
      <c r="G74" s="41">
        <v>150</v>
      </c>
      <c r="H74" s="55">
        <v>521</v>
      </c>
      <c r="I74" s="41">
        <v>4</v>
      </c>
      <c r="J74" s="41">
        <v>9</v>
      </c>
    </row>
    <row r="75" spans="1:10" ht="17.399999999999999" x14ac:dyDescent="0.35">
      <c r="A75">
        <v>45</v>
      </c>
      <c r="B75" s="27" t="s">
        <v>101</v>
      </c>
      <c r="C75" s="48" t="s">
        <v>109</v>
      </c>
      <c r="D75" s="41">
        <v>147</v>
      </c>
      <c r="E75" s="41">
        <v>111</v>
      </c>
      <c r="F75" s="41">
        <v>112</v>
      </c>
      <c r="G75" s="41">
        <v>150</v>
      </c>
      <c r="H75" s="55">
        <v>520</v>
      </c>
      <c r="I75" s="41">
        <v>10</v>
      </c>
      <c r="J75" s="41">
        <v>11</v>
      </c>
    </row>
    <row r="76" spans="1:10" ht="17.399999999999999" x14ac:dyDescent="0.35">
      <c r="A76">
        <v>46</v>
      </c>
      <c r="B76" s="27" t="s">
        <v>101</v>
      </c>
      <c r="C76" s="48" t="s">
        <v>107</v>
      </c>
      <c r="D76" s="41">
        <v>147</v>
      </c>
      <c r="E76" s="41">
        <v>128</v>
      </c>
      <c r="F76" s="41">
        <v>139</v>
      </c>
      <c r="G76" s="41">
        <v>105</v>
      </c>
      <c r="H76" s="55">
        <v>519</v>
      </c>
      <c r="I76" s="41">
        <v>5</v>
      </c>
      <c r="J76" s="41">
        <v>15</v>
      </c>
    </row>
    <row r="77" spans="1:10" ht="17.399999999999999" x14ac:dyDescent="0.35">
      <c r="A77">
        <v>47</v>
      </c>
      <c r="B77" s="25" t="s">
        <v>93</v>
      </c>
      <c r="C77" s="49" t="s">
        <v>99</v>
      </c>
      <c r="D77" s="41">
        <v>116</v>
      </c>
      <c r="E77" s="41">
        <v>104</v>
      </c>
      <c r="F77" s="41">
        <v>126</v>
      </c>
      <c r="G77" s="41">
        <v>141</v>
      </c>
      <c r="H77" s="55">
        <v>487</v>
      </c>
      <c r="I77" s="41">
        <v>4</v>
      </c>
      <c r="J77" s="41">
        <v>14</v>
      </c>
    </row>
    <row r="78" spans="1:10" ht="17.399999999999999" x14ac:dyDescent="0.35">
      <c r="A78">
        <v>48</v>
      </c>
      <c r="B78" s="25" t="s">
        <v>93</v>
      </c>
      <c r="C78" s="49" t="s">
        <v>95</v>
      </c>
      <c r="D78" s="41">
        <v>103</v>
      </c>
      <c r="E78" s="41">
        <v>143</v>
      </c>
      <c r="F78" s="41">
        <v>134</v>
      </c>
      <c r="G78" s="41">
        <v>93</v>
      </c>
      <c r="H78" s="55">
        <v>473</v>
      </c>
      <c r="I78" s="41">
        <v>4</v>
      </c>
      <c r="J78" s="41">
        <v>10</v>
      </c>
    </row>
    <row r="79" spans="1:10" x14ac:dyDescent="0.3">
      <c r="D79"/>
      <c r="E79"/>
      <c r="F79"/>
      <c r="G79"/>
      <c r="H79"/>
      <c r="I79"/>
    </row>
    <row r="80" spans="1:10" x14ac:dyDescent="0.3">
      <c r="D80"/>
      <c r="E80"/>
      <c r="F80"/>
      <c r="G80"/>
      <c r="H80"/>
      <c r="I80"/>
    </row>
    <row r="81" spans="4:9" x14ac:dyDescent="0.3">
      <c r="D81"/>
      <c r="E81"/>
      <c r="F81"/>
      <c r="G81"/>
      <c r="H81"/>
      <c r="I81"/>
    </row>
    <row r="82" spans="4:9" x14ac:dyDescent="0.3">
      <c r="D82"/>
      <c r="E82"/>
      <c r="F82"/>
      <c r="G82"/>
      <c r="H82"/>
      <c r="I82"/>
    </row>
  </sheetData>
  <sortState xmlns:xlrd2="http://schemas.microsoft.com/office/spreadsheetml/2017/richdata2" ref="B31:J78">
    <sortCondition descending="1" ref="H31:H7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Y72"/>
  <sheetViews>
    <sheetView topLeftCell="A44" workbookViewId="0">
      <selection activeCell="G60" sqref="G60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7" width="5.109375" customWidth="1"/>
    <col min="8" max="8" width="1" customWidth="1"/>
    <col min="9" max="9" width="5.109375" customWidth="1"/>
    <col min="10" max="13" width="6.33203125" customWidth="1"/>
    <col min="14" max="15" width="7.77734375" customWidth="1"/>
  </cols>
  <sheetData>
    <row r="1" spans="2:15" ht="17.399999999999999" x14ac:dyDescent="0.35">
      <c r="B1" s="35" t="s">
        <v>118</v>
      </c>
    </row>
    <row r="3" spans="2:15" ht="17.399999999999999" x14ac:dyDescent="0.35">
      <c r="B3" s="35" t="s">
        <v>119</v>
      </c>
    </row>
    <row r="5" spans="2:15" ht="34.200000000000003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137" t="s">
        <v>174</v>
      </c>
      <c r="H5" s="38"/>
      <c r="I5" s="137" t="s">
        <v>173</v>
      </c>
      <c r="J5" s="137" t="s">
        <v>172</v>
      </c>
      <c r="K5" s="137" t="s">
        <v>171</v>
      </c>
      <c r="L5" s="137" t="s">
        <v>170</v>
      </c>
      <c r="M5" s="137" t="s">
        <v>169</v>
      </c>
      <c r="N5" s="138" t="s">
        <v>168</v>
      </c>
      <c r="O5" s="137" t="s">
        <v>117</v>
      </c>
    </row>
    <row r="6" spans="2:15" ht="17.399999999999999" x14ac:dyDescent="0.35">
      <c r="B6" s="99" t="s">
        <v>4</v>
      </c>
      <c r="C6" s="57">
        <f t="shared" ref="C6:C11" si="0">E6/F6</f>
        <v>738.125</v>
      </c>
      <c r="D6" s="57">
        <f t="shared" ref="D6:D11" si="1">C6/4</f>
        <v>184.53125</v>
      </c>
      <c r="E6" s="57">
        <f>SUM(G6:O6)</f>
        <v>5905</v>
      </c>
      <c r="F6" s="163">
        <v>8</v>
      </c>
      <c r="G6" s="41">
        <v>697</v>
      </c>
      <c r="H6" s="41"/>
      <c r="I6" s="41">
        <v>748</v>
      </c>
      <c r="J6" s="41">
        <v>756</v>
      </c>
      <c r="K6" s="41">
        <v>765</v>
      </c>
      <c r="L6" s="41">
        <v>674</v>
      </c>
      <c r="M6" s="41">
        <v>757</v>
      </c>
      <c r="N6" s="57">
        <v>726</v>
      </c>
      <c r="O6" s="41">
        <v>782</v>
      </c>
    </row>
    <row r="7" spans="2:15" ht="17.399999999999999" x14ac:dyDescent="0.35">
      <c r="B7" s="99" t="s">
        <v>2</v>
      </c>
      <c r="C7" s="57">
        <f t="shared" si="0"/>
        <v>727.66666666666663</v>
      </c>
      <c r="D7" s="57">
        <f t="shared" si="1"/>
        <v>181.91666666666666</v>
      </c>
      <c r="E7" s="57">
        <f t="shared" ref="E7:E70" si="2">SUM(G7:O7)</f>
        <v>2183</v>
      </c>
      <c r="F7" s="163">
        <v>3</v>
      </c>
      <c r="G7" s="41"/>
      <c r="H7" s="41"/>
      <c r="I7" s="41">
        <v>659</v>
      </c>
      <c r="J7" s="41">
        <v>746</v>
      </c>
      <c r="K7" s="41">
        <v>778</v>
      </c>
      <c r="L7" s="41"/>
      <c r="M7" s="41"/>
      <c r="N7" s="57"/>
      <c r="O7" s="41" t="s">
        <v>142</v>
      </c>
    </row>
    <row r="8" spans="2:15" ht="17.399999999999999" x14ac:dyDescent="0.35">
      <c r="B8" s="99" t="s">
        <v>5</v>
      </c>
      <c r="C8" s="57">
        <f t="shared" si="0"/>
        <v>687</v>
      </c>
      <c r="D8" s="57">
        <f t="shared" si="1"/>
        <v>171.75</v>
      </c>
      <c r="E8" s="57">
        <f t="shared" si="2"/>
        <v>3435</v>
      </c>
      <c r="F8" s="163">
        <v>5</v>
      </c>
      <c r="G8" s="41">
        <v>667</v>
      </c>
      <c r="H8" s="41"/>
      <c r="I8" s="41">
        <v>703</v>
      </c>
      <c r="J8" s="41"/>
      <c r="K8" s="41" t="s">
        <v>142</v>
      </c>
      <c r="L8" s="41"/>
      <c r="M8" s="41">
        <v>661</v>
      </c>
      <c r="N8" s="57">
        <v>721</v>
      </c>
      <c r="O8" s="41">
        <v>683</v>
      </c>
    </row>
    <row r="9" spans="2:15" ht="17.399999999999999" x14ac:dyDescent="0.35">
      <c r="B9" s="99" t="s">
        <v>1</v>
      </c>
      <c r="C9" s="57">
        <f t="shared" si="0"/>
        <v>651.85714285714289</v>
      </c>
      <c r="D9" s="57">
        <f t="shared" si="1"/>
        <v>162.96428571428572</v>
      </c>
      <c r="E9" s="57">
        <f t="shared" si="2"/>
        <v>4563</v>
      </c>
      <c r="F9" s="163">
        <v>7</v>
      </c>
      <c r="G9" s="41">
        <v>672</v>
      </c>
      <c r="H9" s="41"/>
      <c r="I9" s="41"/>
      <c r="J9" s="41">
        <v>593</v>
      </c>
      <c r="K9" s="41">
        <v>721</v>
      </c>
      <c r="L9" s="41">
        <v>644</v>
      </c>
      <c r="M9" s="41">
        <v>605</v>
      </c>
      <c r="N9" s="57">
        <v>668</v>
      </c>
      <c r="O9" s="41">
        <v>660</v>
      </c>
    </row>
    <row r="10" spans="2:15" ht="17.399999999999999" x14ac:dyDescent="0.35">
      <c r="B10" s="99" t="s">
        <v>208</v>
      </c>
      <c r="C10" s="41">
        <f t="shared" si="0"/>
        <v>644</v>
      </c>
      <c r="D10" s="57">
        <f t="shared" si="1"/>
        <v>161</v>
      </c>
      <c r="E10" s="57">
        <f t="shared" si="2"/>
        <v>644</v>
      </c>
      <c r="F10" s="163">
        <v>1</v>
      </c>
      <c r="G10" s="41"/>
      <c r="H10" s="41"/>
      <c r="I10" s="41"/>
      <c r="J10" s="41"/>
      <c r="K10" s="41"/>
      <c r="L10" s="41">
        <v>644</v>
      </c>
      <c r="M10" s="41"/>
      <c r="N10" s="57"/>
      <c r="O10" s="41"/>
    </row>
    <row r="11" spans="2:15" ht="17.399999999999999" x14ac:dyDescent="0.35">
      <c r="B11" s="99" t="s">
        <v>3</v>
      </c>
      <c r="C11" s="57">
        <f t="shared" si="0"/>
        <v>612.85714285714289</v>
      </c>
      <c r="D11" s="57">
        <f t="shared" si="1"/>
        <v>153.21428571428572</v>
      </c>
      <c r="E11" s="57">
        <f t="shared" si="2"/>
        <v>4290</v>
      </c>
      <c r="F11" s="164">
        <v>7</v>
      </c>
      <c r="G11" s="56">
        <v>683</v>
      </c>
      <c r="H11" s="56"/>
      <c r="I11" s="56">
        <v>539</v>
      </c>
      <c r="J11" s="56">
        <v>562</v>
      </c>
      <c r="K11" s="56">
        <v>663</v>
      </c>
      <c r="L11" s="56">
        <v>607</v>
      </c>
      <c r="M11" s="56">
        <v>621</v>
      </c>
      <c r="N11" s="102"/>
      <c r="O11" s="56">
        <v>615</v>
      </c>
    </row>
    <row r="12" spans="2:15" ht="18.600000000000001" thickBot="1" x14ac:dyDescent="0.4">
      <c r="B12" s="95" t="s">
        <v>25</v>
      </c>
      <c r="C12" s="61">
        <f t="shared" ref="C12" si="3">E12/F12</f>
        <v>690</v>
      </c>
      <c r="D12" s="62">
        <f t="shared" ref="D12" si="4">C12/4</f>
        <v>172.5</v>
      </c>
      <c r="E12" s="57">
        <f t="shared" si="2"/>
        <v>690</v>
      </c>
      <c r="F12" s="166">
        <v>1</v>
      </c>
      <c r="G12" s="61"/>
      <c r="H12" s="61"/>
      <c r="I12" s="61"/>
      <c r="J12" s="61"/>
      <c r="K12" s="61"/>
      <c r="L12" s="61"/>
      <c r="M12" s="61"/>
      <c r="N12" s="62">
        <v>690</v>
      </c>
      <c r="O12" s="61" t="s">
        <v>142</v>
      </c>
    </row>
    <row r="13" spans="2:15" ht="17.399999999999999" x14ac:dyDescent="0.35">
      <c r="B13" s="58" t="s">
        <v>122</v>
      </c>
      <c r="C13" s="103" t="s">
        <v>142</v>
      </c>
      <c r="D13" s="60" t="s">
        <v>142</v>
      </c>
      <c r="E13" s="57">
        <f t="shared" si="2"/>
        <v>21710</v>
      </c>
      <c r="F13" s="167">
        <f t="shared" ref="F13:O13" si="5">SUM(F6:F12)</f>
        <v>32</v>
      </c>
      <c r="G13" s="108">
        <f>SUM(G6:G12)</f>
        <v>2719</v>
      </c>
      <c r="H13" s="108"/>
      <c r="I13" s="165">
        <f>SUM(I6:I12)</f>
        <v>2649</v>
      </c>
      <c r="J13" s="59">
        <f>SUM(J6:J12)</f>
        <v>2657</v>
      </c>
      <c r="K13" s="59">
        <f t="shared" si="5"/>
        <v>2927</v>
      </c>
      <c r="L13" s="59">
        <f t="shared" si="5"/>
        <v>2569</v>
      </c>
      <c r="M13" s="59">
        <f t="shared" si="5"/>
        <v>2644</v>
      </c>
      <c r="N13" s="60">
        <f t="shared" si="5"/>
        <v>2805</v>
      </c>
      <c r="O13" s="59">
        <f t="shared" si="5"/>
        <v>2740</v>
      </c>
    </row>
    <row r="14" spans="2:15" ht="17.399999999999999" x14ac:dyDescent="0.35">
      <c r="B14" s="37" t="s">
        <v>123</v>
      </c>
      <c r="C14" s="41"/>
      <c r="D14" s="41"/>
      <c r="E14" s="57">
        <f t="shared" si="2"/>
        <v>2053</v>
      </c>
      <c r="F14" s="163"/>
      <c r="G14" s="90">
        <v>364</v>
      </c>
      <c r="H14" s="41"/>
      <c r="I14" s="90">
        <v>7</v>
      </c>
      <c r="J14" s="75">
        <v>136</v>
      </c>
      <c r="K14" s="90">
        <v>601</v>
      </c>
      <c r="L14" s="90">
        <v>146</v>
      </c>
      <c r="M14" s="90">
        <v>94</v>
      </c>
      <c r="N14" s="90">
        <v>381</v>
      </c>
      <c r="O14" s="90">
        <v>324</v>
      </c>
    </row>
    <row r="15" spans="2:15" ht="17.399999999999999" x14ac:dyDescent="0.35">
      <c r="B15" s="35"/>
      <c r="C15" s="31"/>
      <c r="D15" s="31"/>
      <c r="E15" s="57">
        <f t="shared" si="2"/>
        <v>0</v>
      </c>
      <c r="F15" s="168"/>
      <c r="G15" s="31"/>
      <c r="H15" s="31"/>
      <c r="I15" s="31"/>
      <c r="J15" s="31"/>
      <c r="K15" s="31"/>
      <c r="L15" s="31"/>
      <c r="M15" s="36"/>
      <c r="N15" s="36"/>
      <c r="O15" s="36"/>
    </row>
    <row r="16" spans="2:15" x14ac:dyDescent="0.3">
      <c r="E16" s="57">
        <f t="shared" si="2"/>
        <v>0</v>
      </c>
      <c r="F16" s="169" t="s">
        <v>142</v>
      </c>
    </row>
    <row r="17" spans="2:15" ht="34.799999999999997" customHeight="1" x14ac:dyDescent="0.3">
      <c r="B17" s="29" t="s">
        <v>124</v>
      </c>
      <c r="C17" s="38" t="s">
        <v>114</v>
      </c>
      <c r="D17" s="39" t="s">
        <v>121</v>
      </c>
      <c r="E17" s="38" t="s">
        <v>113</v>
      </c>
      <c r="F17" s="170" t="s">
        <v>202</v>
      </c>
      <c r="G17" s="137" t="s">
        <v>174</v>
      </c>
      <c r="H17" s="152"/>
      <c r="I17" s="137" t="s">
        <v>173</v>
      </c>
      <c r="J17" s="137" t="s">
        <v>172</v>
      </c>
      <c r="K17" s="137" t="s">
        <v>171</v>
      </c>
      <c r="L17" s="137" t="s">
        <v>170</v>
      </c>
      <c r="M17" s="137" t="s">
        <v>169</v>
      </c>
      <c r="N17" s="138" t="s">
        <v>168</v>
      </c>
      <c r="O17" s="137" t="s">
        <v>117</v>
      </c>
    </row>
    <row r="18" spans="2:15" ht="17.399999999999999" x14ac:dyDescent="0.35">
      <c r="B18" s="4" t="s">
        <v>9</v>
      </c>
      <c r="C18" s="57">
        <f>E18/F18</f>
        <v>728.14285714285711</v>
      </c>
      <c r="D18" s="57">
        <f>C18/4</f>
        <v>182.03571428571428</v>
      </c>
      <c r="E18" s="57">
        <f t="shared" si="2"/>
        <v>5097</v>
      </c>
      <c r="F18" s="163">
        <v>7</v>
      </c>
      <c r="G18" s="41">
        <v>665</v>
      </c>
      <c r="H18" s="151">
        <f>SUM(G18)</f>
        <v>665</v>
      </c>
      <c r="I18" s="41">
        <v>766</v>
      </c>
      <c r="J18" s="41">
        <v>538</v>
      </c>
      <c r="K18" s="41">
        <v>644</v>
      </c>
      <c r="L18" s="41"/>
      <c r="M18" s="41">
        <v>526</v>
      </c>
      <c r="N18" s="57">
        <v>563</v>
      </c>
      <c r="O18" s="41">
        <v>730</v>
      </c>
    </row>
    <row r="19" spans="2:15" ht="17.399999999999999" x14ac:dyDescent="0.35">
      <c r="B19" s="4" t="s">
        <v>7</v>
      </c>
      <c r="C19" s="57">
        <f>E19/F19</f>
        <v>617.75</v>
      </c>
      <c r="D19" s="57">
        <f>C19/4</f>
        <v>154.4375</v>
      </c>
      <c r="E19" s="57">
        <f t="shared" si="2"/>
        <v>2471</v>
      </c>
      <c r="F19" s="163">
        <v>4</v>
      </c>
      <c r="G19" s="41"/>
      <c r="H19" s="151"/>
      <c r="I19" s="41">
        <v>619</v>
      </c>
      <c r="J19" s="41"/>
      <c r="K19" s="41"/>
      <c r="L19" s="41">
        <v>609</v>
      </c>
      <c r="M19" s="41">
        <v>648</v>
      </c>
      <c r="N19" s="57"/>
      <c r="O19" s="41">
        <v>595</v>
      </c>
    </row>
    <row r="20" spans="2:15" ht="17.399999999999999" x14ac:dyDescent="0.35">
      <c r="B20" s="4" t="s">
        <v>10</v>
      </c>
      <c r="C20" s="57">
        <f>E20/F20</f>
        <v>692.875</v>
      </c>
      <c r="D20" s="57">
        <f>C20/4</f>
        <v>173.21875</v>
      </c>
      <c r="E20" s="57">
        <f t="shared" si="2"/>
        <v>5543</v>
      </c>
      <c r="F20" s="163">
        <v>8</v>
      </c>
      <c r="G20" s="41">
        <v>625</v>
      </c>
      <c r="H20" s="151">
        <f>SUM(G20)</f>
        <v>625</v>
      </c>
      <c r="I20" s="41">
        <v>640</v>
      </c>
      <c r="J20" s="41">
        <v>584</v>
      </c>
      <c r="K20" s="41">
        <v>604</v>
      </c>
      <c r="L20" s="41">
        <v>617</v>
      </c>
      <c r="M20" s="41">
        <v>684</v>
      </c>
      <c r="N20" s="57">
        <v>596</v>
      </c>
      <c r="O20" s="41">
        <v>568</v>
      </c>
    </row>
    <row r="21" spans="2:15" ht="17.399999999999999" x14ac:dyDescent="0.35">
      <c r="B21" s="4" t="s">
        <v>8</v>
      </c>
      <c r="C21" s="57">
        <f>E21/F21</f>
        <v>681</v>
      </c>
      <c r="D21" s="57">
        <f>C21/4</f>
        <v>170.25</v>
      </c>
      <c r="E21" s="57">
        <f t="shared" si="2"/>
        <v>4086</v>
      </c>
      <c r="F21" s="164">
        <v>6</v>
      </c>
      <c r="G21" s="56">
        <v>536</v>
      </c>
      <c r="H21" s="153">
        <f>SUM(G21)</f>
        <v>536</v>
      </c>
      <c r="I21" s="56"/>
      <c r="J21" s="56">
        <v>616</v>
      </c>
      <c r="K21" s="56">
        <v>592</v>
      </c>
      <c r="L21" s="56">
        <v>618</v>
      </c>
      <c r="M21" s="56"/>
      <c r="N21" s="57">
        <v>586</v>
      </c>
      <c r="O21" s="41">
        <v>602</v>
      </c>
    </row>
    <row r="22" spans="2:15" ht="18" thickBot="1" x14ac:dyDescent="0.4">
      <c r="B22" s="4" t="s">
        <v>11</v>
      </c>
      <c r="C22" s="62">
        <f>E22/F22</f>
        <v>702</v>
      </c>
      <c r="D22" s="62">
        <f>C22/4</f>
        <v>175.5</v>
      </c>
      <c r="E22" s="57">
        <f t="shared" si="2"/>
        <v>4914</v>
      </c>
      <c r="F22" s="166">
        <v>7</v>
      </c>
      <c r="G22" s="61">
        <v>655</v>
      </c>
      <c r="H22" s="154">
        <f>SUM(G22)</f>
        <v>655</v>
      </c>
      <c r="I22" s="61">
        <v>617</v>
      </c>
      <c r="J22" s="61">
        <v>644</v>
      </c>
      <c r="K22" s="61">
        <v>582</v>
      </c>
      <c r="L22" s="61">
        <v>578</v>
      </c>
      <c r="M22" s="61">
        <v>593</v>
      </c>
      <c r="N22" s="62">
        <v>590</v>
      </c>
      <c r="O22" s="61"/>
    </row>
    <row r="23" spans="2:15" ht="17.399999999999999" x14ac:dyDescent="0.35">
      <c r="B23" s="37" t="s">
        <v>122</v>
      </c>
      <c r="C23" s="60">
        <f t="shared" ref="C23" si="6">E23/F23</f>
        <v>690.96875</v>
      </c>
      <c r="D23" s="60">
        <f>C23/F23</f>
        <v>21.5927734375</v>
      </c>
      <c r="E23" s="57">
        <f t="shared" si="2"/>
        <v>22111</v>
      </c>
      <c r="F23" s="171">
        <f t="shared" ref="F23:O23" si="7">SUM(F18:F22)</f>
        <v>32</v>
      </c>
      <c r="G23" s="108">
        <f>SUM(G18:G22)</f>
        <v>2481</v>
      </c>
      <c r="H23" s="155">
        <f>SUM(G23)</f>
        <v>2481</v>
      </c>
      <c r="I23" s="59">
        <f>SUM(I18:I22)</f>
        <v>2642</v>
      </c>
      <c r="J23" s="59">
        <f>SUM(J18:J22)</f>
        <v>2382</v>
      </c>
      <c r="K23" s="59">
        <f t="shared" si="7"/>
        <v>2422</v>
      </c>
      <c r="L23" s="59">
        <f t="shared" si="7"/>
        <v>2422</v>
      </c>
      <c r="M23" s="59">
        <f t="shared" si="7"/>
        <v>2451</v>
      </c>
      <c r="N23" s="60">
        <f t="shared" si="7"/>
        <v>2335</v>
      </c>
      <c r="O23" s="59">
        <f t="shared" si="7"/>
        <v>2495</v>
      </c>
    </row>
    <row r="24" spans="2:15" ht="17.399999999999999" x14ac:dyDescent="0.35">
      <c r="B24" s="37" t="s">
        <v>123</v>
      </c>
      <c r="C24" s="34"/>
      <c r="D24" s="34"/>
      <c r="E24" s="57">
        <f t="shared" si="2"/>
        <v>1205</v>
      </c>
      <c r="F24" s="172"/>
      <c r="G24" s="75">
        <v>249</v>
      </c>
      <c r="H24" s="74"/>
      <c r="I24" s="75">
        <v>7</v>
      </c>
      <c r="J24" s="75">
        <v>163</v>
      </c>
      <c r="K24" s="75">
        <v>21</v>
      </c>
      <c r="L24" s="90">
        <v>1</v>
      </c>
      <c r="M24" s="90">
        <v>207</v>
      </c>
      <c r="N24" s="75">
        <v>401</v>
      </c>
      <c r="O24" s="75">
        <v>156</v>
      </c>
    </row>
    <row r="25" spans="2:15" ht="17.399999999999999" x14ac:dyDescent="0.35">
      <c r="B25" s="35"/>
      <c r="E25" s="57">
        <f t="shared" si="2"/>
        <v>0</v>
      </c>
      <c r="F25" s="169"/>
      <c r="M25" s="36"/>
      <c r="N25" s="36"/>
      <c r="O25" s="36"/>
    </row>
    <row r="26" spans="2:15" x14ac:dyDescent="0.3">
      <c r="E26" s="57">
        <f t="shared" si="2"/>
        <v>0</v>
      </c>
      <c r="F26" s="169" t="s">
        <v>142</v>
      </c>
    </row>
    <row r="27" spans="2:15" ht="32.4" customHeight="1" x14ac:dyDescent="0.3">
      <c r="B27" s="29" t="s">
        <v>125</v>
      </c>
      <c r="C27" s="38" t="s">
        <v>114</v>
      </c>
      <c r="D27" s="39" t="s">
        <v>121</v>
      </c>
      <c r="E27" s="38" t="s">
        <v>113</v>
      </c>
      <c r="F27" s="170" t="s">
        <v>116</v>
      </c>
      <c r="G27" s="137" t="s">
        <v>174</v>
      </c>
      <c r="H27" s="152"/>
      <c r="I27" s="137" t="s">
        <v>173</v>
      </c>
      <c r="J27" s="137" t="s">
        <v>172</v>
      </c>
      <c r="K27" s="137" t="s">
        <v>171</v>
      </c>
      <c r="L27" s="137" t="s">
        <v>170</v>
      </c>
      <c r="M27" s="137" t="s">
        <v>169</v>
      </c>
      <c r="N27" s="138" t="s">
        <v>168</v>
      </c>
      <c r="O27" s="137" t="s">
        <v>117</v>
      </c>
    </row>
    <row r="28" spans="2:15" ht="17.399999999999999" x14ac:dyDescent="0.35">
      <c r="B28" s="96" t="s">
        <v>14</v>
      </c>
      <c r="C28" s="57">
        <f>E28/F28</f>
        <v>606.57142857142856</v>
      </c>
      <c r="D28" s="57">
        <f>C28/4</f>
        <v>151.64285714285714</v>
      </c>
      <c r="E28" s="57">
        <f t="shared" si="2"/>
        <v>4246</v>
      </c>
      <c r="F28" s="163">
        <v>7</v>
      </c>
      <c r="G28" s="41"/>
      <c r="H28" s="151"/>
      <c r="I28" s="41">
        <v>649</v>
      </c>
      <c r="J28" s="41">
        <v>630</v>
      </c>
      <c r="K28" s="41">
        <v>568</v>
      </c>
      <c r="L28" s="41">
        <v>675</v>
      </c>
      <c r="M28" s="41">
        <v>553</v>
      </c>
      <c r="N28" s="57">
        <v>560</v>
      </c>
      <c r="O28" s="41">
        <v>611</v>
      </c>
    </row>
    <row r="29" spans="2:15" ht="17.399999999999999" x14ac:dyDescent="0.35">
      <c r="B29" s="96" t="s">
        <v>17</v>
      </c>
      <c r="C29" s="57">
        <f>E29/F29</f>
        <v>602.6</v>
      </c>
      <c r="D29" s="57">
        <f>C29/4</f>
        <v>150.65</v>
      </c>
      <c r="E29" s="57">
        <f t="shared" si="2"/>
        <v>3013</v>
      </c>
      <c r="F29" s="163">
        <v>5</v>
      </c>
      <c r="G29" s="41">
        <v>658</v>
      </c>
      <c r="H29" s="151"/>
      <c r="I29" s="41"/>
      <c r="J29" s="41"/>
      <c r="K29" s="41">
        <v>575</v>
      </c>
      <c r="L29" s="41">
        <v>602</v>
      </c>
      <c r="M29" s="41">
        <v>564</v>
      </c>
      <c r="N29" s="57"/>
      <c r="O29" s="41">
        <v>614</v>
      </c>
    </row>
    <row r="30" spans="2:15" ht="17.399999999999999" x14ac:dyDescent="0.35">
      <c r="B30" s="96" t="s">
        <v>16</v>
      </c>
      <c r="C30" s="57">
        <f>E30/F30</f>
        <v>583.33333333333337</v>
      </c>
      <c r="D30" s="57">
        <f>C30/4</f>
        <v>145.83333333333334</v>
      </c>
      <c r="E30" s="57">
        <f t="shared" si="2"/>
        <v>3500</v>
      </c>
      <c r="F30" s="163">
        <v>6</v>
      </c>
      <c r="G30" s="41">
        <v>654</v>
      </c>
      <c r="H30" s="151"/>
      <c r="I30" s="41">
        <v>611</v>
      </c>
      <c r="J30" s="41">
        <v>539</v>
      </c>
      <c r="K30" s="41"/>
      <c r="L30" s="41">
        <v>518</v>
      </c>
      <c r="M30" s="41"/>
      <c r="N30" s="57">
        <v>573</v>
      </c>
      <c r="O30" s="41">
        <v>605</v>
      </c>
    </row>
    <row r="31" spans="2:15" ht="17.399999999999999" x14ac:dyDescent="0.35">
      <c r="B31" s="96" t="s">
        <v>15</v>
      </c>
      <c r="C31" s="57">
        <f>E31/F31</f>
        <v>565.71428571428567</v>
      </c>
      <c r="D31" s="57">
        <f>C31/4</f>
        <v>141.42857142857142</v>
      </c>
      <c r="E31" s="57">
        <f t="shared" si="2"/>
        <v>3960</v>
      </c>
      <c r="F31" s="163">
        <v>7</v>
      </c>
      <c r="G31" s="41">
        <v>547</v>
      </c>
      <c r="H31" s="151"/>
      <c r="I31" s="41">
        <v>473</v>
      </c>
      <c r="J31" s="41">
        <v>575</v>
      </c>
      <c r="K31" s="41">
        <v>580</v>
      </c>
      <c r="L31" s="41"/>
      <c r="M31" s="41">
        <v>522</v>
      </c>
      <c r="N31" s="57">
        <v>621</v>
      </c>
      <c r="O31" s="41">
        <v>642</v>
      </c>
    </row>
    <row r="32" spans="2:15" ht="17.399999999999999" x14ac:dyDescent="0.35">
      <c r="B32" s="96" t="s">
        <v>13</v>
      </c>
      <c r="C32" s="57">
        <f>E32/F32</f>
        <v>548.25</v>
      </c>
      <c r="D32" s="57">
        <f>C32/4</f>
        <v>137.0625</v>
      </c>
      <c r="E32" s="57">
        <f t="shared" si="2"/>
        <v>2193</v>
      </c>
      <c r="F32" s="163">
        <v>4</v>
      </c>
      <c r="G32" s="41">
        <v>592</v>
      </c>
      <c r="H32" s="151"/>
      <c r="I32" s="41"/>
      <c r="J32" s="41">
        <v>552</v>
      </c>
      <c r="K32" s="41">
        <v>488</v>
      </c>
      <c r="L32" s="41">
        <v>561</v>
      </c>
      <c r="M32" s="41"/>
      <c r="N32" s="41"/>
      <c r="O32" s="41"/>
    </row>
    <row r="33" spans="2:15" ht="17.399999999999999" x14ac:dyDescent="0.35">
      <c r="B33" s="99" t="s">
        <v>1</v>
      </c>
      <c r="C33" s="57">
        <f t="shared" ref="C33" si="8">E33/F33</f>
        <v>648</v>
      </c>
      <c r="D33" s="57">
        <f t="shared" ref="D33" si="9">C33/4</f>
        <v>162</v>
      </c>
      <c r="E33" s="57">
        <f t="shared" si="2"/>
        <v>648</v>
      </c>
      <c r="F33" s="163">
        <v>1</v>
      </c>
      <c r="G33" s="41"/>
      <c r="H33" s="151"/>
      <c r="I33" s="41">
        <v>648</v>
      </c>
      <c r="J33" s="41"/>
      <c r="K33" s="41"/>
      <c r="L33" s="41"/>
      <c r="M33" s="41"/>
      <c r="N33" s="41"/>
      <c r="O33" s="41"/>
    </row>
    <row r="34" spans="2:15" ht="17.399999999999999" x14ac:dyDescent="0.35">
      <c r="B34" s="98" t="s">
        <v>7</v>
      </c>
      <c r="C34" s="57">
        <f t="shared" ref="C34:C35" si="10">E34/F34</f>
        <v>706</v>
      </c>
      <c r="D34" s="57">
        <f t="shared" ref="D34:D35" si="11">C34/4</f>
        <v>176.5</v>
      </c>
      <c r="E34" s="57">
        <f t="shared" si="2"/>
        <v>706</v>
      </c>
      <c r="F34" s="163">
        <v>1</v>
      </c>
      <c r="G34" s="41"/>
      <c r="H34" s="151"/>
      <c r="I34" s="41"/>
      <c r="J34" s="41"/>
      <c r="K34" s="41"/>
      <c r="L34" s="41"/>
      <c r="M34" s="41"/>
      <c r="N34" s="57">
        <v>706</v>
      </c>
      <c r="O34" s="41"/>
    </row>
    <row r="35" spans="2:15" ht="18" thickBot="1" x14ac:dyDescent="0.4">
      <c r="B35" s="112" t="s">
        <v>8</v>
      </c>
      <c r="C35" s="62">
        <f t="shared" si="10"/>
        <v>644</v>
      </c>
      <c r="D35" s="62">
        <f t="shared" si="11"/>
        <v>161</v>
      </c>
      <c r="E35" s="57">
        <f t="shared" si="2"/>
        <v>644</v>
      </c>
      <c r="F35" s="166">
        <v>1</v>
      </c>
      <c r="G35" s="61"/>
      <c r="H35" s="154"/>
      <c r="I35" s="61"/>
      <c r="J35" s="61"/>
      <c r="K35" s="61"/>
      <c r="L35" s="61"/>
      <c r="M35" s="61">
        <v>644</v>
      </c>
      <c r="N35" s="62"/>
      <c r="O35" s="61"/>
    </row>
    <row r="36" spans="2:15" ht="17.399999999999999" x14ac:dyDescent="0.35">
      <c r="B36" s="58" t="s">
        <v>122</v>
      </c>
      <c r="C36" s="60">
        <f>E36/F36</f>
        <v>590.9375</v>
      </c>
      <c r="D36" s="60">
        <f>C36/4</f>
        <v>147.734375</v>
      </c>
      <c r="E36" s="57">
        <f t="shared" si="2"/>
        <v>18910</v>
      </c>
      <c r="F36" s="171">
        <f t="shared" ref="F36:O36" si="12">SUM(F28:F35)</f>
        <v>32</v>
      </c>
      <c r="G36" s="108">
        <f>SUM(G28:G35)</f>
        <v>2451</v>
      </c>
      <c r="H36" s="155"/>
      <c r="I36" s="59">
        <f>SUM(I28:I35)</f>
        <v>2381</v>
      </c>
      <c r="J36" s="59">
        <f>SUM(J28:J35)</f>
        <v>2296</v>
      </c>
      <c r="K36" s="59">
        <f t="shared" si="12"/>
        <v>2211</v>
      </c>
      <c r="L36" s="59">
        <f t="shared" si="12"/>
        <v>2356</v>
      </c>
      <c r="M36" s="59">
        <f t="shared" si="12"/>
        <v>2283</v>
      </c>
      <c r="N36" s="60">
        <f t="shared" si="12"/>
        <v>2460</v>
      </c>
      <c r="O36" s="59">
        <f t="shared" si="12"/>
        <v>2472</v>
      </c>
    </row>
    <row r="37" spans="2:15" ht="17.399999999999999" x14ac:dyDescent="0.35">
      <c r="B37" s="37" t="s">
        <v>123</v>
      </c>
      <c r="C37" s="41"/>
      <c r="D37" s="41"/>
      <c r="E37" s="57">
        <f t="shared" si="2"/>
        <v>929</v>
      </c>
      <c r="F37" s="163"/>
      <c r="G37" s="90">
        <v>302</v>
      </c>
      <c r="H37" s="151"/>
      <c r="I37" s="90" t="s">
        <v>211</v>
      </c>
      <c r="J37" s="75">
        <v>101</v>
      </c>
      <c r="K37" s="75">
        <v>162</v>
      </c>
      <c r="L37" s="75">
        <v>62</v>
      </c>
      <c r="M37" s="75">
        <v>88</v>
      </c>
      <c r="N37" s="90">
        <v>43</v>
      </c>
      <c r="O37" s="90">
        <v>171</v>
      </c>
    </row>
    <row r="38" spans="2:15" ht="24" customHeight="1" x14ac:dyDescent="0.3">
      <c r="E38" s="57">
        <f t="shared" si="2"/>
        <v>0</v>
      </c>
      <c r="F38" s="169"/>
    </row>
    <row r="39" spans="2:15" x14ac:dyDescent="0.3">
      <c r="E39" s="57">
        <f t="shared" si="2"/>
        <v>0</v>
      </c>
      <c r="F39" s="169"/>
    </row>
    <row r="40" spans="2:15" ht="33" customHeight="1" x14ac:dyDescent="0.3">
      <c r="B40" s="29" t="s">
        <v>126</v>
      </c>
      <c r="C40" s="38" t="s">
        <v>114</v>
      </c>
      <c r="D40" s="39" t="s">
        <v>121</v>
      </c>
      <c r="E40" s="38" t="s">
        <v>113</v>
      </c>
      <c r="F40" s="170" t="s">
        <v>116</v>
      </c>
      <c r="G40" s="137" t="s">
        <v>174</v>
      </c>
      <c r="H40" s="152"/>
      <c r="I40" s="137" t="s">
        <v>173</v>
      </c>
      <c r="J40" s="137" t="s">
        <v>172</v>
      </c>
      <c r="K40" s="137" t="s">
        <v>171</v>
      </c>
      <c r="L40" s="137" t="s">
        <v>170</v>
      </c>
      <c r="M40" s="137" t="s">
        <v>169</v>
      </c>
      <c r="N40" s="138" t="s">
        <v>168</v>
      </c>
      <c r="O40" s="137" t="s">
        <v>117</v>
      </c>
    </row>
    <row r="41" spans="2:15" ht="17.399999999999999" x14ac:dyDescent="0.35">
      <c r="B41" s="8" t="s">
        <v>23</v>
      </c>
      <c r="C41" s="57">
        <f t="shared" ref="C41:C46" si="13">E41/F41</f>
        <v>543.33333333333337</v>
      </c>
      <c r="D41" s="57">
        <f t="shared" ref="D41:D46" si="14">C41/4</f>
        <v>135.83333333333334</v>
      </c>
      <c r="E41" s="57">
        <f t="shared" si="2"/>
        <v>3260</v>
      </c>
      <c r="F41" s="163">
        <v>6</v>
      </c>
      <c r="G41" s="41"/>
      <c r="H41" s="151"/>
      <c r="I41" s="41">
        <v>503</v>
      </c>
      <c r="J41" s="41">
        <v>520</v>
      </c>
      <c r="K41" s="41"/>
      <c r="L41" s="41">
        <v>551</v>
      </c>
      <c r="M41" s="41">
        <v>590</v>
      </c>
      <c r="N41" s="57">
        <v>500</v>
      </c>
      <c r="O41" s="41">
        <v>596</v>
      </c>
    </row>
    <row r="42" spans="2:15" ht="17.399999999999999" x14ac:dyDescent="0.35">
      <c r="B42" s="8" t="s">
        <v>21</v>
      </c>
      <c r="C42" s="57">
        <f t="shared" si="13"/>
        <v>521</v>
      </c>
      <c r="D42" s="57">
        <f t="shared" si="14"/>
        <v>130.25</v>
      </c>
      <c r="E42" s="57">
        <f t="shared" si="2"/>
        <v>2084</v>
      </c>
      <c r="F42" s="163">
        <v>4</v>
      </c>
      <c r="G42" s="41">
        <v>461</v>
      </c>
      <c r="H42" s="151"/>
      <c r="I42" s="41"/>
      <c r="J42" s="41"/>
      <c r="K42" s="41">
        <v>529</v>
      </c>
      <c r="L42" s="41">
        <v>543</v>
      </c>
      <c r="M42" s="41"/>
      <c r="N42" s="57">
        <v>551</v>
      </c>
      <c r="O42" s="41"/>
    </row>
    <row r="43" spans="2:15" ht="17.399999999999999" x14ac:dyDescent="0.35">
      <c r="B43" s="8" t="s">
        <v>22</v>
      </c>
      <c r="C43" s="57">
        <f t="shared" si="13"/>
        <v>547</v>
      </c>
      <c r="D43" s="57">
        <f t="shared" si="14"/>
        <v>136.75</v>
      </c>
      <c r="E43" s="57">
        <f t="shared" si="2"/>
        <v>2188</v>
      </c>
      <c r="F43" s="163">
        <v>4</v>
      </c>
      <c r="G43" s="41">
        <v>585</v>
      </c>
      <c r="H43" s="151"/>
      <c r="I43" s="41"/>
      <c r="J43" s="41">
        <v>522</v>
      </c>
      <c r="K43" s="41">
        <v>501</v>
      </c>
      <c r="L43" s="41"/>
      <c r="M43" s="41"/>
      <c r="N43" s="91"/>
      <c r="O43" s="41">
        <v>580</v>
      </c>
    </row>
    <row r="44" spans="2:15" ht="17.399999999999999" x14ac:dyDescent="0.35">
      <c r="B44" s="8" t="s">
        <v>19</v>
      </c>
      <c r="C44" s="57">
        <f t="shared" si="13"/>
        <v>524.83333333333337</v>
      </c>
      <c r="D44" s="57">
        <f t="shared" si="14"/>
        <v>131.20833333333334</v>
      </c>
      <c r="E44" s="57">
        <f t="shared" si="2"/>
        <v>3149</v>
      </c>
      <c r="F44" s="164">
        <v>6</v>
      </c>
      <c r="G44" s="56">
        <v>484</v>
      </c>
      <c r="H44" s="153"/>
      <c r="I44" s="56">
        <v>453</v>
      </c>
      <c r="J44" s="56">
        <v>461</v>
      </c>
      <c r="K44" s="56"/>
      <c r="L44" s="56">
        <v>617</v>
      </c>
      <c r="M44" s="56">
        <v>610</v>
      </c>
      <c r="N44" s="57"/>
      <c r="O44" s="41">
        <v>524</v>
      </c>
    </row>
    <row r="45" spans="2:15" ht="17.399999999999999" x14ac:dyDescent="0.35">
      <c r="B45" s="8" t="s">
        <v>20</v>
      </c>
      <c r="C45" s="57">
        <f t="shared" si="13"/>
        <v>521</v>
      </c>
      <c r="D45" s="57">
        <f t="shared" si="14"/>
        <v>130.25</v>
      </c>
      <c r="E45" s="57">
        <f t="shared" si="2"/>
        <v>3126</v>
      </c>
      <c r="F45" s="164">
        <v>6</v>
      </c>
      <c r="G45" s="56"/>
      <c r="H45" s="153"/>
      <c r="I45" s="56">
        <v>561</v>
      </c>
      <c r="J45" s="56"/>
      <c r="K45" s="56">
        <v>491</v>
      </c>
      <c r="L45" s="56">
        <v>520</v>
      </c>
      <c r="M45" s="56">
        <v>524</v>
      </c>
      <c r="N45" s="57">
        <v>520</v>
      </c>
      <c r="O45" s="41">
        <v>510</v>
      </c>
    </row>
    <row r="46" spans="2:15" ht="18" thickBot="1" x14ac:dyDescent="0.4">
      <c r="B46" s="69" t="s">
        <v>163</v>
      </c>
      <c r="C46" s="62">
        <f t="shared" si="13"/>
        <v>506.2</v>
      </c>
      <c r="D46" s="62">
        <f t="shared" si="14"/>
        <v>126.55</v>
      </c>
      <c r="E46" s="57">
        <f t="shared" si="2"/>
        <v>2531</v>
      </c>
      <c r="F46" s="166">
        <v>5</v>
      </c>
      <c r="G46" s="61">
        <v>504</v>
      </c>
      <c r="H46" s="154"/>
      <c r="I46" s="61"/>
      <c r="J46" s="61">
        <v>469</v>
      </c>
      <c r="K46" s="61">
        <v>498</v>
      </c>
      <c r="L46" s="61"/>
      <c r="M46" s="61">
        <v>534</v>
      </c>
      <c r="N46" s="62">
        <v>526</v>
      </c>
      <c r="O46" s="61"/>
    </row>
    <row r="47" spans="2:15" ht="17.399999999999999" x14ac:dyDescent="0.35">
      <c r="B47" s="58" t="s">
        <v>122</v>
      </c>
      <c r="C47" s="60">
        <f t="shared" ref="C47" si="15">E47/F47</f>
        <v>527.0322580645161</v>
      </c>
      <c r="D47" s="60">
        <f t="shared" ref="D47" si="16">C47/4</f>
        <v>131.75806451612902</v>
      </c>
      <c r="E47" s="57">
        <f t="shared" si="2"/>
        <v>16338</v>
      </c>
      <c r="F47" s="171">
        <f>SUM(F41:F46)</f>
        <v>31</v>
      </c>
      <c r="G47" s="108">
        <f>SUM(G41:G46)</f>
        <v>2034</v>
      </c>
      <c r="H47" s="155"/>
      <c r="I47" s="59">
        <f>SUM(I41:I46)</f>
        <v>1517</v>
      </c>
      <c r="J47" s="59">
        <f>SUM(J41:J46)</f>
        <v>1972</v>
      </c>
      <c r="K47" s="59">
        <f>SUM(K42:K46)</f>
        <v>2019</v>
      </c>
      <c r="L47" s="59">
        <f>SUM(L41:L46)</f>
        <v>2231</v>
      </c>
      <c r="M47" s="59">
        <f>SUM(M41:M46)</f>
        <v>2258</v>
      </c>
      <c r="N47" s="60">
        <f>SUM(N41:N46)</f>
        <v>2097</v>
      </c>
      <c r="O47" s="59">
        <f>SUM(O41:O46)</f>
        <v>2210</v>
      </c>
    </row>
    <row r="48" spans="2:15" ht="17.399999999999999" x14ac:dyDescent="0.35">
      <c r="B48" s="37" t="s">
        <v>123</v>
      </c>
      <c r="C48" s="34"/>
      <c r="D48" s="34"/>
      <c r="E48" s="57">
        <f t="shared" si="2"/>
        <v>838</v>
      </c>
      <c r="F48" s="172" t="s">
        <v>142</v>
      </c>
      <c r="G48" s="90">
        <v>68</v>
      </c>
      <c r="H48" s="74"/>
      <c r="I48" s="75">
        <v>90</v>
      </c>
      <c r="J48" s="75">
        <v>222</v>
      </c>
      <c r="K48" s="75">
        <v>52</v>
      </c>
      <c r="L48" s="90">
        <v>132</v>
      </c>
      <c r="M48" s="90">
        <v>43</v>
      </c>
      <c r="N48" s="90">
        <v>3</v>
      </c>
      <c r="O48" s="90">
        <v>228</v>
      </c>
    </row>
    <row r="49" spans="2:15" x14ac:dyDescent="0.3">
      <c r="E49" s="57"/>
      <c r="F49" s="169"/>
    </row>
    <row r="50" spans="2:15" x14ac:dyDescent="0.3">
      <c r="E50" s="57"/>
      <c r="F50" s="169"/>
    </row>
    <row r="51" spans="2:15" ht="34.200000000000003" customHeight="1" x14ac:dyDescent="0.3">
      <c r="B51" s="29" t="s">
        <v>127</v>
      </c>
      <c r="C51" s="38" t="s">
        <v>114</v>
      </c>
      <c r="D51" s="39" t="s">
        <v>121</v>
      </c>
      <c r="E51" s="38" t="s">
        <v>113</v>
      </c>
      <c r="F51" s="170" t="s">
        <v>116</v>
      </c>
      <c r="G51" s="137" t="s">
        <v>174</v>
      </c>
      <c r="H51" s="152"/>
      <c r="I51" s="137" t="s">
        <v>173</v>
      </c>
      <c r="J51" s="137" t="s">
        <v>172</v>
      </c>
      <c r="K51" s="137" t="s">
        <v>171</v>
      </c>
      <c r="L51" s="137" t="s">
        <v>170</v>
      </c>
      <c r="M51" s="137" t="s">
        <v>169</v>
      </c>
      <c r="N51" s="138" t="s">
        <v>168</v>
      </c>
      <c r="O51" s="137" t="s">
        <v>117</v>
      </c>
    </row>
    <row r="52" spans="2:15" ht="18" x14ac:dyDescent="0.35">
      <c r="B52" s="10" t="s">
        <v>27</v>
      </c>
      <c r="C52" s="57">
        <f t="shared" ref="C52:C58" si="17">E52/F52</f>
        <v>578.16666666666663</v>
      </c>
      <c r="D52" s="57">
        <f t="shared" ref="D52:D58" si="18">C52/4</f>
        <v>144.54166666666666</v>
      </c>
      <c r="E52" s="57">
        <f t="shared" si="2"/>
        <v>3469</v>
      </c>
      <c r="F52" s="163">
        <v>6</v>
      </c>
      <c r="G52" s="41">
        <v>528</v>
      </c>
      <c r="H52" s="151"/>
      <c r="I52" s="41">
        <v>672</v>
      </c>
      <c r="J52" s="41"/>
      <c r="K52" s="41">
        <v>562</v>
      </c>
      <c r="L52" s="41"/>
      <c r="M52" s="41">
        <v>509</v>
      </c>
      <c r="N52" s="57">
        <v>654</v>
      </c>
      <c r="O52" s="41">
        <v>544</v>
      </c>
    </row>
    <row r="53" spans="2:15" ht="18" x14ac:dyDescent="0.35">
      <c r="B53" s="10" t="s">
        <v>25</v>
      </c>
      <c r="C53" s="57">
        <f t="shared" si="17"/>
        <v>559.83333333333337</v>
      </c>
      <c r="D53" s="57">
        <f t="shared" si="18"/>
        <v>139.95833333333334</v>
      </c>
      <c r="E53" s="57">
        <f t="shared" si="2"/>
        <v>3359</v>
      </c>
      <c r="F53" s="163">
        <v>6</v>
      </c>
      <c r="G53" s="41">
        <v>530</v>
      </c>
      <c r="H53" s="151"/>
      <c r="I53" s="41">
        <v>506</v>
      </c>
      <c r="J53" s="41">
        <v>526</v>
      </c>
      <c r="K53" s="41"/>
      <c r="L53" s="41">
        <v>605</v>
      </c>
      <c r="M53" s="41">
        <v>607</v>
      </c>
      <c r="N53" s="57"/>
      <c r="O53" s="41">
        <v>585</v>
      </c>
    </row>
    <row r="54" spans="2:15" ht="18" x14ac:dyDescent="0.35">
      <c r="B54" s="10" t="s">
        <v>26</v>
      </c>
      <c r="C54" s="57">
        <f t="shared" si="17"/>
        <v>550.33333333333337</v>
      </c>
      <c r="D54" s="57">
        <f t="shared" si="18"/>
        <v>137.58333333333334</v>
      </c>
      <c r="E54" s="57">
        <f t="shared" si="2"/>
        <v>3302</v>
      </c>
      <c r="F54" s="163">
        <v>6</v>
      </c>
      <c r="G54" s="41">
        <v>512</v>
      </c>
      <c r="H54" s="151"/>
      <c r="I54" s="41"/>
      <c r="J54" s="41">
        <v>533</v>
      </c>
      <c r="K54" s="41">
        <v>470</v>
      </c>
      <c r="L54" s="41"/>
      <c r="M54" s="41">
        <v>602</v>
      </c>
      <c r="N54" s="57">
        <v>561</v>
      </c>
      <c r="O54" s="41">
        <v>624</v>
      </c>
    </row>
    <row r="55" spans="2:15" ht="18" x14ac:dyDescent="0.35">
      <c r="B55" s="10" t="s">
        <v>28</v>
      </c>
      <c r="C55" s="57">
        <f t="shared" si="17"/>
        <v>532.66666666666663</v>
      </c>
      <c r="D55" s="57">
        <f t="shared" si="18"/>
        <v>133.16666666666666</v>
      </c>
      <c r="E55" s="57">
        <f t="shared" si="2"/>
        <v>1598</v>
      </c>
      <c r="F55" s="163">
        <v>3</v>
      </c>
      <c r="G55" s="41"/>
      <c r="H55" s="151"/>
      <c r="I55" s="41">
        <v>568</v>
      </c>
      <c r="J55" s="41"/>
      <c r="K55" s="41">
        <v>479</v>
      </c>
      <c r="L55" s="41"/>
      <c r="M55" s="41"/>
      <c r="N55" s="57"/>
      <c r="O55" s="41">
        <v>551</v>
      </c>
    </row>
    <row r="56" spans="2:15" ht="18" x14ac:dyDescent="0.35">
      <c r="B56" s="10" t="s">
        <v>29</v>
      </c>
      <c r="C56" s="57">
        <f t="shared" si="17"/>
        <v>510.4</v>
      </c>
      <c r="D56" s="57">
        <f t="shared" si="18"/>
        <v>127.6</v>
      </c>
      <c r="E56" s="57">
        <f t="shared" si="2"/>
        <v>2552</v>
      </c>
      <c r="F56" s="164">
        <v>5</v>
      </c>
      <c r="G56" s="56"/>
      <c r="H56" s="153"/>
      <c r="I56" s="56">
        <v>482</v>
      </c>
      <c r="J56" s="56"/>
      <c r="K56" s="56">
        <v>516</v>
      </c>
      <c r="L56" s="56">
        <v>491</v>
      </c>
      <c r="M56" s="56">
        <v>497</v>
      </c>
      <c r="N56" s="41">
        <v>566</v>
      </c>
      <c r="O56" s="41"/>
    </row>
    <row r="57" spans="2:15" ht="18" x14ac:dyDescent="0.35">
      <c r="B57" s="10" t="s">
        <v>31</v>
      </c>
      <c r="C57" s="57">
        <f t="shared" si="17"/>
        <v>455.66666666666669</v>
      </c>
      <c r="D57" s="57">
        <f t="shared" si="18"/>
        <v>113.91666666666667</v>
      </c>
      <c r="E57" s="57">
        <f t="shared" si="2"/>
        <v>1367</v>
      </c>
      <c r="F57" s="164">
        <v>3</v>
      </c>
      <c r="G57" s="56">
        <v>396</v>
      </c>
      <c r="H57" s="153"/>
      <c r="I57" s="56"/>
      <c r="J57" s="56">
        <v>474</v>
      </c>
      <c r="K57" s="56"/>
      <c r="L57" s="56">
        <v>497</v>
      </c>
      <c r="M57" s="56"/>
      <c r="N57" s="41"/>
      <c r="O57" s="41"/>
    </row>
    <row r="58" spans="2:15" ht="18.600000000000001" thickBot="1" x14ac:dyDescent="0.4">
      <c r="B58" s="70" t="s">
        <v>30</v>
      </c>
      <c r="C58" s="61">
        <f t="shared" si="17"/>
        <v>444</v>
      </c>
      <c r="D58" s="62">
        <f t="shared" si="18"/>
        <v>111</v>
      </c>
      <c r="E58" s="57">
        <f t="shared" si="2"/>
        <v>1332</v>
      </c>
      <c r="F58" s="166">
        <v>3</v>
      </c>
      <c r="G58" s="61"/>
      <c r="H58" s="154"/>
      <c r="I58" s="61"/>
      <c r="J58" s="61">
        <v>438</v>
      </c>
      <c r="K58" s="61"/>
      <c r="L58" s="61">
        <v>424</v>
      </c>
      <c r="M58" s="61"/>
      <c r="N58" s="61">
        <v>470</v>
      </c>
      <c r="O58" s="61"/>
    </row>
    <row r="59" spans="2:15" ht="17.399999999999999" x14ac:dyDescent="0.35">
      <c r="B59" s="58" t="s">
        <v>122</v>
      </c>
      <c r="C59" s="60">
        <f t="shared" ref="C59" si="19">E59/F59</f>
        <v>530.59375</v>
      </c>
      <c r="D59" s="60">
        <f t="shared" ref="D59" si="20">C59/4</f>
        <v>132.6484375</v>
      </c>
      <c r="E59" s="57">
        <f t="shared" si="2"/>
        <v>16979</v>
      </c>
      <c r="F59" s="171">
        <f t="shared" ref="F59:O59" si="21">SUM(F52:F58)</f>
        <v>32</v>
      </c>
      <c r="G59" s="108">
        <f>SUM(G52:G58)</f>
        <v>1966</v>
      </c>
      <c r="H59" s="155"/>
      <c r="I59" s="59">
        <f>SUM(I52:I58)</f>
        <v>2228</v>
      </c>
      <c r="J59" s="59">
        <f>SUM(J52:J58)</f>
        <v>1971</v>
      </c>
      <c r="K59" s="59">
        <f t="shared" si="21"/>
        <v>2027</v>
      </c>
      <c r="L59" s="59">
        <f t="shared" si="21"/>
        <v>2017</v>
      </c>
      <c r="M59" s="59">
        <f t="shared" si="21"/>
        <v>2215</v>
      </c>
      <c r="N59" s="60">
        <f t="shared" si="21"/>
        <v>2251</v>
      </c>
      <c r="O59" s="59">
        <f t="shared" si="21"/>
        <v>2304</v>
      </c>
    </row>
    <row r="60" spans="2:15" ht="17.399999999999999" x14ac:dyDescent="0.35">
      <c r="B60" s="37" t="s">
        <v>123</v>
      </c>
      <c r="C60" s="34"/>
      <c r="D60" s="34"/>
      <c r="E60" s="57">
        <f t="shared" si="2"/>
        <v>1390</v>
      </c>
      <c r="F60" s="172"/>
      <c r="G60" s="75">
        <v>68</v>
      </c>
      <c r="H60" s="74"/>
      <c r="I60" s="90" t="s">
        <v>211</v>
      </c>
      <c r="J60" s="75">
        <v>132</v>
      </c>
      <c r="K60" s="90">
        <v>148</v>
      </c>
      <c r="L60" s="90">
        <v>119</v>
      </c>
      <c r="M60" s="75">
        <v>43</v>
      </c>
      <c r="N60" s="90">
        <v>628</v>
      </c>
      <c r="O60" s="90">
        <v>252</v>
      </c>
    </row>
    <row r="61" spans="2:15" ht="17.399999999999999" x14ac:dyDescent="0.35">
      <c r="B61" s="35"/>
      <c r="E61" s="57">
        <f t="shared" si="2"/>
        <v>0</v>
      </c>
      <c r="F61" s="169"/>
      <c r="M61" s="36"/>
      <c r="N61" s="36"/>
      <c r="O61" s="36"/>
    </row>
    <row r="62" spans="2:15" ht="34.200000000000003" customHeight="1" x14ac:dyDescent="0.3">
      <c r="B62" s="29" t="s">
        <v>128</v>
      </c>
      <c r="C62" s="38" t="s">
        <v>114</v>
      </c>
      <c r="D62" s="39" t="s">
        <v>121</v>
      </c>
      <c r="E62" s="38" t="s">
        <v>113</v>
      </c>
      <c r="F62" s="170" t="s">
        <v>116</v>
      </c>
      <c r="G62" s="137" t="s">
        <v>174</v>
      </c>
      <c r="H62" s="152"/>
      <c r="I62" s="137" t="s">
        <v>173</v>
      </c>
      <c r="J62" s="137" t="s">
        <v>172</v>
      </c>
      <c r="K62" s="137" t="s">
        <v>171</v>
      </c>
      <c r="L62" s="137" t="s">
        <v>170</v>
      </c>
      <c r="M62" s="137" t="s">
        <v>169</v>
      </c>
      <c r="N62" s="138" t="s">
        <v>168</v>
      </c>
      <c r="O62" s="137" t="s">
        <v>117</v>
      </c>
    </row>
    <row r="63" spans="2:15" ht="18" x14ac:dyDescent="0.35">
      <c r="B63" s="12" t="s">
        <v>36</v>
      </c>
      <c r="C63" s="57" t="e">
        <f t="shared" ref="C63:C70" si="22">E63/F63</f>
        <v>#DIV/0!</v>
      </c>
      <c r="D63" s="57" t="e">
        <f t="shared" ref="D63:D70" si="23">C63/4</f>
        <v>#DIV/0!</v>
      </c>
      <c r="E63" s="57">
        <f t="shared" si="2"/>
        <v>0</v>
      </c>
      <c r="F63" s="163"/>
      <c r="G63" s="41"/>
      <c r="H63" s="151"/>
      <c r="I63" s="41"/>
      <c r="J63" s="41"/>
      <c r="K63" s="41"/>
      <c r="L63" s="41"/>
      <c r="M63" s="41"/>
      <c r="N63" s="57"/>
      <c r="O63" s="41"/>
    </row>
    <row r="64" spans="2:15" ht="18" x14ac:dyDescent="0.35">
      <c r="B64" s="12" t="s">
        <v>33</v>
      </c>
      <c r="C64" s="57">
        <f t="shared" si="22"/>
        <v>519.6</v>
      </c>
      <c r="D64" s="57">
        <f t="shared" si="23"/>
        <v>129.9</v>
      </c>
      <c r="E64" s="57">
        <f t="shared" si="2"/>
        <v>2598</v>
      </c>
      <c r="F64" s="163">
        <v>5</v>
      </c>
      <c r="G64" s="41">
        <v>421</v>
      </c>
      <c r="H64" s="151"/>
      <c r="I64" s="41">
        <v>474</v>
      </c>
      <c r="J64" s="41"/>
      <c r="K64" s="41">
        <v>481</v>
      </c>
      <c r="L64" s="41">
        <v>581</v>
      </c>
      <c r="M64" s="41"/>
      <c r="N64" s="91"/>
      <c r="O64" s="41">
        <v>641</v>
      </c>
    </row>
    <row r="65" spans="2:15" ht="18" x14ac:dyDescent="0.35">
      <c r="B65" s="12" t="s">
        <v>35</v>
      </c>
      <c r="C65" s="57">
        <f t="shared" si="22"/>
        <v>513.66666666666663</v>
      </c>
      <c r="D65" s="57">
        <f t="shared" si="23"/>
        <v>128.41666666666666</v>
      </c>
      <c r="E65" s="57">
        <f t="shared" si="2"/>
        <v>1541</v>
      </c>
      <c r="F65" s="163">
        <v>3</v>
      </c>
      <c r="G65" s="41"/>
      <c r="H65" s="151"/>
      <c r="I65" s="41"/>
      <c r="J65" s="41"/>
      <c r="K65" s="41"/>
      <c r="L65" s="41">
        <v>482</v>
      </c>
      <c r="M65" s="41">
        <v>499</v>
      </c>
      <c r="N65" s="91"/>
      <c r="O65" s="41">
        <v>560</v>
      </c>
    </row>
    <row r="66" spans="2:15" ht="18" x14ac:dyDescent="0.35">
      <c r="B66" s="12" t="s">
        <v>34</v>
      </c>
      <c r="C66" s="57">
        <f t="shared" si="22"/>
        <v>514.4</v>
      </c>
      <c r="D66" s="57">
        <f t="shared" si="23"/>
        <v>128.6</v>
      </c>
      <c r="E66" s="57">
        <f t="shared" si="2"/>
        <v>2572</v>
      </c>
      <c r="F66" s="163">
        <v>5</v>
      </c>
      <c r="G66" s="41"/>
      <c r="H66" s="151"/>
      <c r="I66" s="41">
        <v>539</v>
      </c>
      <c r="J66" s="41">
        <v>521</v>
      </c>
      <c r="K66" s="41"/>
      <c r="L66" s="41">
        <v>505</v>
      </c>
      <c r="M66" s="41">
        <v>521</v>
      </c>
      <c r="N66" s="91"/>
      <c r="O66" s="41">
        <v>486</v>
      </c>
    </row>
    <row r="67" spans="2:15" ht="18" x14ac:dyDescent="0.35">
      <c r="B67" s="12" t="s">
        <v>40</v>
      </c>
      <c r="C67" s="57">
        <f t="shared" si="22"/>
        <v>488.42857142857144</v>
      </c>
      <c r="D67" s="57">
        <f t="shared" si="23"/>
        <v>122.10714285714286</v>
      </c>
      <c r="E67" s="57">
        <f t="shared" si="2"/>
        <v>3419</v>
      </c>
      <c r="F67" s="163">
        <v>7</v>
      </c>
      <c r="G67" s="41">
        <v>476</v>
      </c>
      <c r="H67" s="151"/>
      <c r="I67" s="41">
        <v>420</v>
      </c>
      <c r="J67" s="41">
        <v>513</v>
      </c>
      <c r="K67" s="41">
        <v>505</v>
      </c>
      <c r="L67" s="41">
        <v>490</v>
      </c>
      <c r="M67" s="41">
        <v>538</v>
      </c>
      <c r="N67" s="57">
        <v>477</v>
      </c>
      <c r="O67" s="41"/>
    </row>
    <row r="68" spans="2:15" ht="18" x14ac:dyDescent="0.35">
      <c r="B68" s="12" t="s">
        <v>37</v>
      </c>
      <c r="C68" s="57">
        <f t="shared" si="22"/>
        <v>489.66666666666669</v>
      </c>
      <c r="D68" s="57">
        <f t="shared" si="23"/>
        <v>122.41666666666667</v>
      </c>
      <c r="E68" s="57">
        <f t="shared" si="2"/>
        <v>2938</v>
      </c>
      <c r="F68" s="164">
        <v>6</v>
      </c>
      <c r="G68" s="56">
        <v>428</v>
      </c>
      <c r="H68" s="153"/>
      <c r="I68" s="56">
        <v>519</v>
      </c>
      <c r="J68" s="56">
        <v>507</v>
      </c>
      <c r="K68" s="56">
        <v>496</v>
      </c>
      <c r="L68" s="56"/>
      <c r="M68" s="56">
        <v>483</v>
      </c>
      <c r="N68" s="57">
        <v>505</v>
      </c>
      <c r="O68" s="41"/>
    </row>
    <row r="69" spans="2:15" ht="18" x14ac:dyDescent="0.35">
      <c r="B69" s="12" t="s">
        <v>39</v>
      </c>
      <c r="C69" s="57">
        <f t="shared" si="22"/>
        <v>477</v>
      </c>
      <c r="D69" s="57">
        <f t="shared" si="23"/>
        <v>119.25</v>
      </c>
      <c r="E69" s="57">
        <f t="shared" si="2"/>
        <v>477</v>
      </c>
      <c r="F69" s="164">
        <v>1</v>
      </c>
      <c r="G69" s="56"/>
      <c r="H69" s="153"/>
      <c r="I69" s="56"/>
      <c r="J69" s="56"/>
      <c r="K69" s="56"/>
      <c r="L69" s="56"/>
      <c r="M69" s="56"/>
      <c r="N69" s="57">
        <v>477</v>
      </c>
      <c r="O69" s="41"/>
    </row>
    <row r="70" spans="2:15" ht="18.600000000000001" thickBot="1" x14ac:dyDescent="0.4">
      <c r="B70" s="71" t="s">
        <v>38</v>
      </c>
      <c r="C70" s="62">
        <f t="shared" si="22"/>
        <v>419.6</v>
      </c>
      <c r="D70" s="62">
        <f t="shared" si="23"/>
        <v>104.9</v>
      </c>
      <c r="E70" s="57">
        <f t="shared" si="2"/>
        <v>2098</v>
      </c>
      <c r="F70" s="166">
        <v>5</v>
      </c>
      <c r="G70" s="61">
        <v>389</v>
      </c>
      <c r="H70" s="154"/>
      <c r="I70" s="61"/>
      <c r="J70" s="61">
        <v>405</v>
      </c>
      <c r="K70" s="61">
        <v>443</v>
      </c>
      <c r="L70" s="61"/>
      <c r="M70" s="61"/>
      <c r="N70" s="62">
        <v>422</v>
      </c>
      <c r="O70" s="61">
        <v>439</v>
      </c>
    </row>
    <row r="71" spans="2:15" ht="17.399999999999999" x14ac:dyDescent="0.35">
      <c r="B71" s="58" t="s">
        <v>122</v>
      </c>
      <c r="C71" s="60">
        <f t="shared" ref="C71" si="24">E71/F71</f>
        <v>488.84375</v>
      </c>
      <c r="D71" s="60">
        <f t="shared" ref="D71" si="25">C71/4</f>
        <v>122.2109375</v>
      </c>
      <c r="E71" s="57">
        <f t="shared" ref="E71" si="26">SUM(G71:O71)</f>
        <v>15643</v>
      </c>
      <c r="F71" s="59">
        <f>SUM(F63:F70)</f>
        <v>32</v>
      </c>
      <c r="G71" s="108">
        <f>SUM(G63:G70)</f>
        <v>1714</v>
      </c>
      <c r="H71" s="155"/>
      <c r="I71" s="59">
        <f>SUM(I63:I70)</f>
        <v>1952</v>
      </c>
      <c r="J71" s="59">
        <f>SUM(J63:J70)</f>
        <v>1946</v>
      </c>
      <c r="K71" s="59">
        <f>SUM(K64:K70)</f>
        <v>1925</v>
      </c>
      <c r="L71" s="59">
        <f>SUM(L63:L70)</f>
        <v>2058</v>
      </c>
      <c r="M71" s="59">
        <f>SUM(M63:M70)</f>
        <v>2041</v>
      </c>
      <c r="N71" s="60">
        <f>SUM(N63:N70)</f>
        <v>1881</v>
      </c>
      <c r="O71" s="59">
        <f>SUM(O63:O70)</f>
        <v>2126</v>
      </c>
    </row>
    <row r="72" spans="2:15" ht="17.399999999999999" x14ac:dyDescent="0.35">
      <c r="B72" s="37" t="s">
        <v>123</v>
      </c>
      <c r="C72" s="34"/>
      <c r="D72" s="34"/>
      <c r="E72" s="34"/>
      <c r="F72" s="34"/>
      <c r="G72" s="34"/>
      <c r="H72" s="74"/>
      <c r="I72" s="90" t="s">
        <v>211</v>
      </c>
      <c r="J72" s="75">
        <v>60</v>
      </c>
      <c r="K72" s="90">
        <v>202</v>
      </c>
      <c r="L72" s="90">
        <v>95</v>
      </c>
      <c r="M72" s="90">
        <v>41</v>
      </c>
      <c r="N72" s="75">
        <v>31</v>
      </c>
      <c r="O72" s="75">
        <v>57</v>
      </c>
    </row>
  </sheetData>
  <sortState xmlns:xlrd2="http://schemas.microsoft.com/office/spreadsheetml/2017/richdata2" ref="B52:O58">
    <sortCondition descending="1" ref="C52:C58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B1:O121"/>
  <sheetViews>
    <sheetView topLeftCell="A66" workbookViewId="0">
      <selection activeCell="G89" sqref="G89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7" width="4.88671875" customWidth="1"/>
    <col min="8" max="8" width="1.109375" customWidth="1"/>
    <col min="9" max="9" width="5.6640625" customWidth="1"/>
    <col min="10" max="12" width="5.88671875" customWidth="1"/>
    <col min="13" max="15" width="5.6640625" customWidth="1"/>
  </cols>
  <sheetData>
    <row r="1" spans="2:15" ht="17.399999999999999" x14ac:dyDescent="0.35">
      <c r="B1" s="35" t="s">
        <v>118</v>
      </c>
    </row>
    <row r="3" spans="2:15" ht="17.399999999999999" x14ac:dyDescent="0.35">
      <c r="B3" s="35" t="s">
        <v>129</v>
      </c>
    </row>
    <row r="5" spans="2:15" ht="35.4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137" t="s">
        <v>174</v>
      </c>
      <c r="H5" s="152"/>
      <c r="I5" s="137" t="s">
        <v>173</v>
      </c>
      <c r="J5" s="137" t="s">
        <v>172</v>
      </c>
      <c r="K5" s="137" t="s">
        <v>171</v>
      </c>
      <c r="L5" s="137" t="s">
        <v>170</v>
      </c>
      <c r="M5" s="137" t="s">
        <v>169</v>
      </c>
      <c r="N5" s="138" t="s">
        <v>168</v>
      </c>
      <c r="O5" s="137" t="s">
        <v>117</v>
      </c>
    </row>
    <row r="6" spans="2:15" ht="17.399999999999999" x14ac:dyDescent="0.35">
      <c r="B6" s="14" t="s">
        <v>44</v>
      </c>
      <c r="C6" s="57">
        <f t="shared" ref="C6:C12" si="0">E6/F6</f>
        <v>824</v>
      </c>
      <c r="D6" s="57">
        <f t="shared" ref="D6:D12" si="1">C6/4</f>
        <v>206</v>
      </c>
      <c r="E6" s="57">
        <f>SUM(G6:O6)</f>
        <v>4944</v>
      </c>
      <c r="F6" s="163">
        <v>6</v>
      </c>
      <c r="G6" s="41">
        <v>782</v>
      </c>
      <c r="H6" s="151"/>
      <c r="I6" s="41">
        <v>816</v>
      </c>
      <c r="J6" s="41"/>
      <c r="K6" s="41"/>
      <c r="L6" s="41">
        <v>758</v>
      </c>
      <c r="M6" s="41">
        <v>891</v>
      </c>
      <c r="N6" s="57">
        <v>845</v>
      </c>
      <c r="O6" s="41">
        <v>852</v>
      </c>
    </row>
    <row r="7" spans="2:15" ht="17.399999999999999" x14ac:dyDescent="0.35">
      <c r="B7" s="14" t="s">
        <v>46</v>
      </c>
      <c r="C7" s="57">
        <f t="shared" si="0"/>
        <v>823.57142857142856</v>
      </c>
      <c r="D7" s="57">
        <f t="shared" si="1"/>
        <v>205.89285714285714</v>
      </c>
      <c r="E7" s="57">
        <f t="shared" ref="E7:E70" si="2">SUM(G7:O7)</f>
        <v>5765</v>
      </c>
      <c r="F7" s="163">
        <v>7</v>
      </c>
      <c r="G7" s="41"/>
      <c r="H7" s="151"/>
      <c r="I7" s="41">
        <v>738</v>
      </c>
      <c r="J7" s="41">
        <v>818</v>
      </c>
      <c r="K7" s="41">
        <v>844</v>
      </c>
      <c r="L7" s="41">
        <v>807</v>
      </c>
      <c r="M7" s="41">
        <v>830</v>
      </c>
      <c r="N7" s="57">
        <v>851</v>
      </c>
      <c r="O7" s="41">
        <v>877</v>
      </c>
    </row>
    <row r="8" spans="2:15" ht="17.399999999999999" x14ac:dyDescent="0.35">
      <c r="B8" s="14" t="s">
        <v>42</v>
      </c>
      <c r="C8" s="57">
        <f t="shared" si="0"/>
        <v>817.16666666666663</v>
      </c>
      <c r="D8" s="57">
        <f t="shared" si="1"/>
        <v>204.29166666666666</v>
      </c>
      <c r="E8" s="57">
        <f t="shared" si="2"/>
        <v>4903</v>
      </c>
      <c r="F8" s="163">
        <v>6</v>
      </c>
      <c r="G8" s="41">
        <v>801</v>
      </c>
      <c r="H8" s="151"/>
      <c r="I8" s="41">
        <v>860</v>
      </c>
      <c r="J8" s="41">
        <v>832</v>
      </c>
      <c r="K8" s="41">
        <v>769</v>
      </c>
      <c r="L8" s="41">
        <v>804</v>
      </c>
      <c r="M8" s="41">
        <v>837</v>
      </c>
      <c r="N8" s="57"/>
      <c r="O8" s="41"/>
    </row>
    <row r="9" spans="2:15" ht="17.399999999999999" x14ac:dyDescent="0.35">
      <c r="B9" s="14" t="s">
        <v>158</v>
      </c>
      <c r="C9" s="57">
        <f t="shared" si="0"/>
        <v>780.875</v>
      </c>
      <c r="D9" s="57">
        <f t="shared" si="1"/>
        <v>195.21875</v>
      </c>
      <c r="E9" s="57">
        <f t="shared" si="2"/>
        <v>6247</v>
      </c>
      <c r="F9" s="163">
        <v>8</v>
      </c>
      <c r="G9" s="41">
        <v>771</v>
      </c>
      <c r="H9" s="151"/>
      <c r="I9" s="41">
        <v>759</v>
      </c>
      <c r="J9" s="41">
        <v>787</v>
      </c>
      <c r="K9" s="41">
        <v>739</v>
      </c>
      <c r="L9" s="41">
        <v>776</v>
      </c>
      <c r="M9" s="41">
        <v>768</v>
      </c>
      <c r="N9" s="57">
        <v>821</v>
      </c>
      <c r="O9" s="41">
        <v>826</v>
      </c>
    </row>
    <row r="10" spans="2:15" ht="17.399999999999999" x14ac:dyDescent="0.35">
      <c r="B10" s="14" t="s">
        <v>45</v>
      </c>
      <c r="C10" s="57">
        <f t="shared" si="0"/>
        <v>751.625</v>
      </c>
      <c r="D10" s="57">
        <f t="shared" si="1"/>
        <v>187.90625</v>
      </c>
      <c r="E10" s="57">
        <f t="shared" si="2"/>
        <v>6013</v>
      </c>
      <c r="F10" s="164">
        <v>8</v>
      </c>
      <c r="G10" s="56">
        <v>675</v>
      </c>
      <c r="H10" s="153"/>
      <c r="I10" s="56">
        <v>738</v>
      </c>
      <c r="J10" s="56">
        <v>695</v>
      </c>
      <c r="K10" s="56">
        <v>781</v>
      </c>
      <c r="L10" s="56">
        <v>849</v>
      </c>
      <c r="M10" s="56">
        <v>824</v>
      </c>
      <c r="N10" s="57">
        <v>729</v>
      </c>
      <c r="O10" s="41">
        <v>722</v>
      </c>
    </row>
    <row r="11" spans="2:15" ht="17.399999999999999" x14ac:dyDescent="0.35">
      <c r="B11" s="14" t="s">
        <v>47</v>
      </c>
      <c r="C11" s="57">
        <f t="shared" si="0"/>
        <v>766.57142857142856</v>
      </c>
      <c r="D11" s="57">
        <f t="shared" si="1"/>
        <v>191.64285714285714</v>
      </c>
      <c r="E11" s="57">
        <f t="shared" si="2"/>
        <v>5366</v>
      </c>
      <c r="F11" s="163">
        <v>7</v>
      </c>
      <c r="G11" s="41">
        <v>826</v>
      </c>
      <c r="H11" s="151"/>
      <c r="I11" s="41">
        <v>706</v>
      </c>
      <c r="J11" s="41">
        <v>760</v>
      </c>
      <c r="K11" s="41">
        <v>815</v>
      </c>
      <c r="L11" s="41"/>
      <c r="M11" s="41">
        <v>746</v>
      </c>
      <c r="N11" s="57">
        <v>794</v>
      </c>
      <c r="O11" s="41">
        <v>719</v>
      </c>
    </row>
    <row r="12" spans="2:15" ht="17.399999999999999" x14ac:dyDescent="0.35">
      <c r="B12" s="14" t="s">
        <v>43</v>
      </c>
      <c r="C12" s="57">
        <f t="shared" si="0"/>
        <v>735</v>
      </c>
      <c r="D12" s="57">
        <f t="shared" si="1"/>
        <v>183.75</v>
      </c>
      <c r="E12" s="57">
        <f t="shared" si="2"/>
        <v>3675</v>
      </c>
      <c r="F12" s="164">
        <v>5</v>
      </c>
      <c r="G12" s="56">
        <v>679</v>
      </c>
      <c r="H12" s="153"/>
      <c r="I12" s="56"/>
      <c r="J12" s="56">
        <v>772</v>
      </c>
      <c r="K12" s="56">
        <v>732</v>
      </c>
      <c r="L12" s="56">
        <v>740</v>
      </c>
      <c r="M12" s="56"/>
      <c r="N12" s="57">
        <v>752</v>
      </c>
      <c r="O12" s="41"/>
    </row>
    <row r="13" spans="2:15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si="2"/>
        <v>785</v>
      </c>
      <c r="F13" s="166">
        <v>1</v>
      </c>
      <c r="G13" s="61"/>
      <c r="H13" s="154"/>
      <c r="I13" s="61"/>
      <c r="J13" s="61"/>
      <c r="K13" s="61"/>
      <c r="L13" s="61"/>
      <c r="M13" s="61"/>
      <c r="N13" s="62"/>
      <c r="O13" s="61">
        <v>785</v>
      </c>
    </row>
    <row r="14" spans="2:15" ht="17.399999999999999" x14ac:dyDescent="0.35">
      <c r="B14" s="58" t="s">
        <v>122</v>
      </c>
      <c r="C14" s="60">
        <f t="shared" si="3"/>
        <v>785.375</v>
      </c>
      <c r="D14" s="60">
        <f>C14/4</f>
        <v>196.34375</v>
      </c>
      <c r="E14" s="57">
        <f t="shared" si="2"/>
        <v>37698</v>
      </c>
      <c r="F14" s="171">
        <f t="shared" ref="F14:O14" si="5">SUM(F6:F13)</f>
        <v>48</v>
      </c>
      <c r="G14" s="108">
        <f>SUM(G6:G13)</f>
        <v>4534</v>
      </c>
      <c r="H14" s="155"/>
      <c r="I14" s="165">
        <f>SUM(I6:I13)</f>
        <v>4617</v>
      </c>
      <c r="J14" s="59">
        <f>SUM(J6:J13)</f>
        <v>4664</v>
      </c>
      <c r="K14" s="59">
        <f t="shared" si="5"/>
        <v>4680</v>
      </c>
      <c r="L14" s="59">
        <f t="shared" si="5"/>
        <v>4734</v>
      </c>
      <c r="M14" s="59">
        <f t="shared" si="5"/>
        <v>4896</v>
      </c>
      <c r="N14" s="60">
        <f t="shared" si="5"/>
        <v>4792</v>
      </c>
      <c r="O14" s="59">
        <f t="shared" si="5"/>
        <v>4781</v>
      </c>
    </row>
    <row r="15" spans="2:15" ht="17.399999999999999" x14ac:dyDescent="0.35">
      <c r="B15" s="37" t="s">
        <v>123</v>
      </c>
      <c r="C15" s="41"/>
      <c r="D15" s="41"/>
      <c r="E15" s="57">
        <f t="shared" si="2"/>
        <v>2897</v>
      </c>
      <c r="F15" s="163"/>
      <c r="G15" s="90">
        <v>338</v>
      </c>
      <c r="H15" s="151"/>
      <c r="I15" s="75">
        <v>218</v>
      </c>
      <c r="J15" s="90">
        <v>69</v>
      </c>
      <c r="K15" s="90">
        <v>116</v>
      </c>
      <c r="L15" s="90">
        <v>462</v>
      </c>
      <c r="M15" s="90">
        <v>568</v>
      </c>
      <c r="N15" s="90">
        <v>584</v>
      </c>
      <c r="O15" s="90">
        <v>542</v>
      </c>
    </row>
    <row r="16" spans="2:15" x14ac:dyDescent="0.3">
      <c r="E16" s="57">
        <f t="shared" si="2"/>
        <v>0</v>
      </c>
      <c r="F16" s="169"/>
    </row>
    <row r="17" spans="2:15" x14ac:dyDescent="0.3">
      <c r="E17" s="57">
        <f t="shared" si="2"/>
        <v>0</v>
      </c>
      <c r="F17" s="169"/>
    </row>
    <row r="18" spans="2:15" ht="33" customHeight="1" x14ac:dyDescent="0.3">
      <c r="B18" s="29" t="s">
        <v>130</v>
      </c>
      <c r="C18" s="38" t="s">
        <v>114</v>
      </c>
      <c r="D18" s="39" t="s">
        <v>121</v>
      </c>
      <c r="E18" s="38" t="s">
        <v>113</v>
      </c>
      <c r="F18" s="170" t="s">
        <v>116</v>
      </c>
      <c r="G18" s="137" t="s">
        <v>174</v>
      </c>
      <c r="H18" s="152"/>
      <c r="I18" s="137" t="s">
        <v>173</v>
      </c>
      <c r="J18" s="137" t="s">
        <v>172</v>
      </c>
      <c r="K18" s="137" t="s">
        <v>171</v>
      </c>
      <c r="L18" s="137" t="s">
        <v>170</v>
      </c>
      <c r="M18" s="137" t="s">
        <v>169</v>
      </c>
      <c r="N18" s="138" t="s">
        <v>168</v>
      </c>
      <c r="O18" s="137" t="s">
        <v>117</v>
      </c>
    </row>
    <row r="19" spans="2:15" ht="17.399999999999999" x14ac:dyDescent="0.35">
      <c r="B19" s="16" t="s">
        <v>54</v>
      </c>
      <c r="C19" s="57">
        <f t="shared" ref="C19" si="6">E19/F19</f>
        <v>738</v>
      </c>
      <c r="D19" s="57">
        <f t="shared" ref="D19" si="7">C19/4</f>
        <v>184.5</v>
      </c>
      <c r="E19" s="57">
        <f t="shared" si="2"/>
        <v>5166</v>
      </c>
      <c r="F19" s="163">
        <v>7</v>
      </c>
      <c r="G19" s="41">
        <v>692</v>
      </c>
      <c r="H19" s="151"/>
      <c r="I19" s="41"/>
      <c r="J19" s="41">
        <v>741</v>
      </c>
      <c r="K19" s="41">
        <v>746</v>
      </c>
      <c r="L19" s="41">
        <v>743</v>
      </c>
      <c r="M19" s="41">
        <v>751</v>
      </c>
      <c r="N19" s="57">
        <v>745</v>
      </c>
      <c r="O19" s="41">
        <v>748</v>
      </c>
    </row>
    <row r="20" spans="2:15" ht="17.399999999999999" x14ac:dyDescent="0.35">
      <c r="B20" s="16" t="s">
        <v>51</v>
      </c>
      <c r="C20" s="57">
        <f t="shared" ref="C20:C26" si="8">E20/F20</f>
        <v>716</v>
      </c>
      <c r="D20" s="57">
        <f t="shared" ref="D20:D26" si="9">C20/4</f>
        <v>179</v>
      </c>
      <c r="E20" s="57">
        <f t="shared" si="2"/>
        <v>2864</v>
      </c>
      <c r="F20" s="163">
        <v>4</v>
      </c>
      <c r="G20" s="41"/>
      <c r="H20" s="151"/>
      <c r="I20" s="41">
        <v>701</v>
      </c>
      <c r="J20" s="41">
        <v>689</v>
      </c>
      <c r="K20" s="41">
        <v>744</v>
      </c>
      <c r="L20" s="41">
        <v>730</v>
      </c>
      <c r="M20" s="41"/>
      <c r="N20" s="57"/>
      <c r="O20" s="41"/>
    </row>
    <row r="21" spans="2:15" ht="17.399999999999999" x14ac:dyDescent="0.35">
      <c r="B21" s="16" t="s">
        <v>159</v>
      </c>
      <c r="C21" s="57">
        <f t="shared" si="8"/>
        <v>710.28571428571433</v>
      </c>
      <c r="D21" s="57">
        <f t="shared" si="9"/>
        <v>177.57142857142858</v>
      </c>
      <c r="E21" s="57">
        <f t="shared" si="2"/>
        <v>4972</v>
      </c>
      <c r="F21" s="164">
        <v>7</v>
      </c>
      <c r="G21" s="56">
        <v>746</v>
      </c>
      <c r="H21" s="153"/>
      <c r="I21" s="56">
        <v>727</v>
      </c>
      <c r="J21" s="56"/>
      <c r="K21" s="56">
        <v>660</v>
      </c>
      <c r="L21" s="56">
        <v>678</v>
      </c>
      <c r="M21" s="56">
        <v>718</v>
      </c>
      <c r="N21" s="57">
        <v>696</v>
      </c>
      <c r="O21" s="41">
        <v>747</v>
      </c>
    </row>
    <row r="22" spans="2:15" ht="17.399999999999999" x14ac:dyDescent="0.35">
      <c r="B22" s="16" t="s">
        <v>53</v>
      </c>
      <c r="C22" s="57">
        <f t="shared" si="8"/>
        <v>707.75</v>
      </c>
      <c r="D22" s="57">
        <f t="shared" si="9"/>
        <v>176.9375</v>
      </c>
      <c r="E22" s="57">
        <f t="shared" si="2"/>
        <v>5662</v>
      </c>
      <c r="F22" s="164">
        <v>8</v>
      </c>
      <c r="G22" s="56">
        <v>767</v>
      </c>
      <c r="H22" s="153"/>
      <c r="I22" s="56">
        <v>720</v>
      </c>
      <c r="J22" s="56">
        <v>710</v>
      </c>
      <c r="K22" s="56">
        <v>663</v>
      </c>
      <c r="L22" s="56">
        <v>730</v>
      </c>
      <c r="M22" s="56">
        <v>733</v>
      </c>
      <c r="N22" s="57">
        <v>644</v>
      </c>
      <c r="O22" s="41">
        <v>695</v>
      </c>
    </row>
    <row r="23" spans="2:15" ht="17.399999999999999" x14ac:dyDescent="0.35">
      <c r="B23" s="16" t="s">
        <v>52</v>
      </c>
      <c r="C23" s="57">
        <f t="shared" si="8"/>
        <v>690.25</v>
      </c>
      <c r="D23" s="57">
        <f t="shared" si="9"/>
        <v>172.5625</v>
      </c>
      <c r="E23" s="57">
        <f t="shared" si="2"/>
        <v>2761</v>
      </c>
      <c r="F23" s="163">
        <v>4</v>
      </c>
      <c r="G23" s="41">
        <v>689</v>
      </c>
      <c r="H23" s="151"/>
      <c r="I23" s="41">
        <v>692</v>
      </c>
      <c r="J23" s="41">
        <v>669</v>
      </c>
      <c r="K23" s="41"/>
      <c r="L23" s="41"/>
      <c r="M23" s="41"/>
      <c r="N23" s="57"/>
      <c r="O23" s="41">
        <v>711</v>
      </c>
    </row>
    <row r="24" spans="2:15" ht="17.399999999999999" x14ac:dyDescent="0.35">
      <c r="B24" s="16" t="s">
        <v>49</v>
      </c>
      <c r="C24" s="57">
        <f t="shared" si="8"/>
        <v>691.5</v>
      </c>
      <c r="D24" s="57">
        <f t="shared" si="9"/>
        <v>172.875</v>
      </c>
      <c r="E24" s="57">
        <f t="shared" si="2"/>
        <v>4149</v>
      </c>
      <c r="F24" s="163">
        <v>6</v>
      </c>
      <c r="G24" s="41">
        <v>708</v>
      </c>
      <c r="H24" s="151"/>
      <c r="I24" s="41">
        <v>643</v>
      </c>
      <c r="J24" s="41"/>
      <c r="K24" s="41">
        <v>661</v>
      </c>
      <c r="L24" s="41">
        <v>699</v>
      </c>
      <c r="M24" s="41">
        <v>695</v>
      </c>
      <c r="N24" s="41">
        <v>743</v>
      </c>
      <c r="O24" s="41"/>
    </row>
    <row r="25" spans="2:15" ht="17.399999999999999" x14ac:dyDescent="0.35">
      <c r="B25" s="16" t="s">
        <v>55</v>
      </c>
      <c r="C25" s="57">
        <f t="shared" si="8"/>
        <v>681</v>
      </c>
      <c r="D25" s="57">
        <f t="shared" si="9"/>
        <v>170.25</v>
      </c>
      <c r="E25" s="57">
        <f t="shared" si="2"/>
        <v>1362</v>
      </c>
      <c r="F25" s="163">
        <v>2</v>
      </c>
      <c r="G25" s="41"/>
      <c r="H25" s="151"/>
      <c r="I25" s="41"/>
      <c r="J25" s="41">
        <v>705</v>
      </c>
      <c r="K25" s="41"/>
      <c r="L25" s="41">
        <v>657</v>
      </c>
      <c r="M25" s="41"/>
      <c r="N25" s="41"/>
      <c r="O25" s="41"/>
    </row>
    <row r="26" spans="2:15" ht="17.399999999999999" x14ac:dyDescent="0.35">
      <c r="B26" s="16" t="s">
        <v>56</v>
      </c>
      <c r="C26" s="57">
        <f t="shared" si="8"/>
        <v>663.75</v>
      </c>
      <c r="D26" s="57">
        <f t="shared" si="9"/>
        <v>165.9375</v>
      </c>
      <c r="E26" s="57">
        <f t="shared" si="2"/>
        <v>2655</v>
      </c>
      <c r="F26" s="163">
        <v>4</v>
      </c>
      <c r="G26" s="41">
        <v>645</v>
      </c>
      <c r="H26" s="151"/>
      <c r="I26" s="41">
        <v>670</v>
      </c>
      <c r="J26" s="41">
        <v>733</v>
      </c>
      <c r="K26" s="41">
        <v>607</v>
      </c>
      <c r="L26" s="41"/>
      <c r="M26" s="41"/>
      <c r="N26" s="41"/>
      <c r="O26" s="41"/>
    </row>
    <row r="27" spans="2:15" ht="17.399999999999999" x14ac:dyDescent="0.35">
      <c r="B27" s="14" t="s">
        <v>42</v>
      </c>
      <c r="C27" s="57">
        <f t="shared" ref="C27:C29" si="10">E27/F27</f>
        <v>772</v>
      </c>
      <c r="D27" s="57">
        <f t="shared" ref="D27:D29" si="11">C27/4</f>
        <v>193</v>
      </c>
      <c r="E27" s="57">
        <f t="shared" si="2"/>
        <v>772</v>
      </c>
      <c r="F27" s="164">
        <v>1</v>
      </c>
      <c r="G27" s="56"/>
      <c r="H27" s="153"/>
      <c r="I27" s="56"/>
      <c r="J27" s="56"/>
      <c r="K27" s="56"/>
      <c r="L27" s="56"/>
      <c r="M27" s="56"/>
      <c r="N27" s="41">
        <v>772</v>
      </c>
      <c r="O27" s="41"/>
    </row>
    <row r="28" spans="2:15" ht="17.399999999999999" x14ac:dyDescent="0.35">
      <c r="B28" s="20" t="s">
        <v>67</v>
      </c>
      <c r="C28" s="57">
        <f t="shared" si="10"/>
        <v>671</v>
      </c>
      <c r="D28" s="57">
        <f t="shared" si="11"/>
        <v>167.75</v>
      </c>
      <c r="E28" s="57">
        <f t="shared" si="2"/>
        <v>671</v>
      </c>
      <c r="F28" s="164">
        <v>1</v>
      </c>
      <c r="G28" s="56"/>
      <c r="H28" s="153"/>
      <c r="I28" s="56"/>
      <c r="J28" s="56"/>
      <c r="K28" s="56"/>
      <c r="L28" s="56"/>
      <c r="M28" s="56"/>
      <c r="N28" s="41">
        <v>671</v>
      </c>
      <c r="O28" s="41"/>
    </row>
    <row r="29" spans="2:15" ht="17.399999999999999" x14ac:dyDescent="0.35">
      <c r="B29" s="50" t="s">
        <v>63</v>
      </c>
      <c r="C29" s="57">
        <f t="shared" si="10"/>
        <v>748</v>
      </c>
      <c r="D29" s="57">
        <f t="shared" si="11"/>
        <v>187</v>
      </c>
      <c r="E29" s="57">
        <f t="shared" si="2"/>
        <v>748</v>
      </c>
      <c r="F29" s="164">
        <v>1</v>
      </c>
      <c r="G29" s="56"/>
      <c r="H29" s="153"/>
      <c r="I29" s="56"/>
      <c r="J29" s="56"/>
      <c r="K29" s="56"/>
      <c r="L29" s="56"/>
      <c r="M29" s="56">
        <v>748</v>
      </c>
      <c r="N29" s="41"/>
      <c r="O29" s="41"/>
    </row>
    <row r="30" spans="2:15" ht="17.399999999999999" x14ac:dyDescent="0.35">
      <c r="B30" s="50" t="s">
        <v>61</v>
      </c>
      <c r="C30" s="57">
        <f>E30/F30</f>
        <v>680.5</v>
      </c>
      <c r="D30" s="57">
        <f t="shared" ref="D30:D32" si="12">C30/4</f>
        <v>170.125</v>
      </c>
      <c r="E30" s="57">
        <f t="shared" si="2"/>
        <v>1361</v>
      </c>
      <c r="F30" s="164">
        <v>2</v>
      </c>
      <c r="G30" s="56"/>
      <c r="H30" s="153"/>
      <c r="I30" s="56"/>
      <c r="J30" s="56"/>
      <c r="K30" s="56" t="s">
        <v>142</v>
      </c>
      <c r="L30" s="56"/>
      <c r="M30" s="56">
        <v>649</v>
      </c>
      <c r="N30" s="41"/>
      <c r="O30" s="41">
        <v>712</v>
      </c>
    </row>
    <row r="31" spans="2:15" ht="18" thickBot="1" x14ac:dyDescent="0.4">
      <c r="B31" s="50" t="s">
        <v>62</v>
      </c>
      <c r="C31" s="61">
        <f>E31/F31</f>
        <v>748</v>
      </c>
      <c r="D31" s="61">
        <f t="shared" si="12"/>
        <v>187</v>
      </c>
      <c r="E31" s="57">
        <f t="shared" si="2"/>
        <v>748</v>
      </c>
      <c r="F31" s="166">
        <v>1</v>
      </c>
      <c r="G31" s="61"/>
      <c r="H31" s="154"/>
      <c r="I31" s="61"/>
      <c r="J31" s="61"/>
      <c r="K31" s="61"/>
      <c r="L31" s="61"/>
      <c r="M31" s="61"/>
      <c r="N31" s="61"/>
      <c r="O31" s="61">
        <v>748</v>
      </c>
    </row>
    <row r="32" spans="2:15" ht="17.399999999999999" x14ac:dyDescent="0.35">
      <c r="B32" s="37" t="s">
        <v>122</v>
      </c>
      <c r="C32" s="60">
        <f>E32/F32</f>
        <v>706.0625</v>
      </c>
      <c r="D32" s="60">
        <f t="shared" si="12"/>
        <v>176.515625</v>
      </c>
      <c r="E32" s="57">
        <f t="shared" si="2"/>
        <v>33891</v>
      </c>
      <c r="F32" s="171">
        <f t="shared" ref="F32:O32" si="13">SUM(F19:F31)</f>
        <v>48</v>
      </c>
      <c r="G32" s="108">
        <f>SUM(G19:G31)</f>
        <v>4247</v>
      </c>
      <c r="H32" s="155"/>
      <c r="I32" s="165">
        <f>SUM(I19:I31)</f>
        <v>4153</v>
      </c>
      <c r="J32" s="59">
        <f>SUM(J19:J31)</f>
        <v>4247</v>
      </c>
      <c r="K32" s="59">
        <f t="shared" si="13"/>
        <v>4081</v>
      </c>
      <c r="L32" s="59">
        <f t="shared" si="13"/>
        <v>4237</v>
      </c>
      <c r="M32" s="59">
        <f t="shared" si="13"/>
        <v>4294</v>
      </c>
      <c r="N32" s="60">
        <f t="shared" si="13"/>
        <v>4271</v>
      </c>
      <c r="O32" s="59">
        <f t="shared" si="13"/>
        <v>4361</v>
      </c>
    </row>
    <row r="33" spans="2:15" ht="17.399999999999999" x14ac:dyDescent="0.35">
      <c r="B33" s="37" t="s">
        <v>123</v>
      </c>
      <c r="C33" s="55"/>
      <c r="D33" s="55"/>
      <c r="E33" s="57">
        <f t="shared" si="2"/>
        <v>1602</v>
      </c>
      <c r="F33" s="174"/>
      <c r="G33" s="55"/>
      <c r="H33" s="73"/>
      <c r="I33" s="75">
        <v>499</v>
      </c>
      <c r="J33" s="75">
        <v>14</v>
      </c>
      <c r="K33" s="75">
        <v>469</v>
      </c>
      <c r="L33" s="75">
        <v>105</v>
      </c>
      <c r="M33" s="75">
        <v>34</v>
      </c>
      <c r="N33" s="89">
        <v>294</v>
      </c>
      <c r="O33" s="75">
        <v>187</v>
      </c>
    </row>
    <row r="34" spans="2:15" x14ac:dyDescent="0.3">
      <c r="E34" s="57">
        <f t="shared" si="2"/>
        <v>0</v>
      </c>
      <c r="F34" s="169"/>
    </row>
    <row r="35" spans="2:15" ht="37.200000000000003" customHeight="1" x14ac:dyDescent="0.3">
      <c r="B35" s="29" t="s">
        <v>131</v>
      </c>
      <c r="C35" s="38" t="s">
        <v>114</v>
      </c>
      <c r="D35" s="39" t="s">
        <v>121</v>
      </c>
      <c r="E35" s="38" t="s">
        <v>113</v>
      </c>
      <c r="F35" s="170" t="s">
        <v>116</v>
      </c>
      <c r="G35" s="137" t="s">
        <v>174</v>
      </c>
      <c r="H35" s="152"/>
      <c r="I35" s="137" t="s">
        <v>173</v>
      </c>
      <c r="J35" s="137" t="s">
        <v>172</v>
      </c>
      <c r="K35" s="137" t="s">
        <v>171</v>
      </c>
      <c r="L35" s="137" t="s">
        <v>170</v>
      </c>
      <c r="M35" s="137" t="s">
        <v>169</v>
      </c>
      <c r="N35" s="138" t="s">
        <v>168</v>
      </c>
      <c r="O35" s="137" t="s">
        <v>117</v>
      </c>
    </row>
    <row r="36" spans="2:15" ht="17.399999999999999" x14ac:dyDescent="0.35">
      <c r="B36" s="18" t="s">
        <v>60</v>
      </c>
      <c r="C36" s="57">
        <f t="shared" ref="C36:C43" si="14">E36/F36</f>
        <v>743.14285714285711</v>
      </c>
      <c r="D36" s="57">
        <f t="shared" ref="D36:D43" si="15">C36/4</f>
        <v>185.78571428571428</v>
      </c>
      <c r="E36" s="57">
        <f t="shared" si="2"/>
        <v>5202</v>
      </c>
      <c r="F36" s="163">
        <v>7</v>
      </c>
      <c r="G36" s="41">
        <v>744</v>
      </c>
      <c r="H36" s="151"/>
      <c r="I36" s="41">
        <v>717</v>
      </c>
      <c r="J36" s="41">
        <v>778</v>
      </c>
      <c r="K36" s="41">
        <v>759</v>
      </c>
      <c r="L36" s="41"/>
      <c r="M36" s="41">
        <v>696</v>
      </c>
      <c r="N36" s="57">
        <v>769</v>
      </c>
      <c r="O36" s="41">
        <v>739</v>
      </c>
    </row>
    <row r="37" spans="2:15" ht="17.399999999999999" x14ac:dyDescent="0.35">
      <c r="B37" s="18" t="s">
        <v>61</v>
      </c>
      <c r="C37" s="57">
        <f t="shared" si="14"/>
        <v>742.4</v>
      </c>
      <c r="D37" s="57">
        <f t="shared" si="15"/>
        <v>185.6</v>
      </c>
      <c r="E37" s="57">
        <f t="shared" si="2"/>
        <v>3712</v>
      </c>
      <c r="F37" s="163">
        <v>5</v>
      </c>
      <c r="G37" s="41">
        <v>743</v>
      </c>
      <c r="H37" s="151"/>
      <c r="I37" s="41">
        <v>811</v>
      </c>
      <c r="J37" s="41">
        <v>678</v>
      </c>
      <c r="K37" s="41">
        <v>679</v>
      </c>
      <c r="L37" s="41"/>
      <c r="M37" s="41"/>
      <c r="N37" s="57">
        <v>801</v>
      </c>
      <c r="O37" s="41"/>
    </row>
    <row r="38" spans="2:15" ht="17.399999999999999" x14ac:dyDescent="0.35">
      <c r="B38" s="18" t="s">
        <v>63</v>
      </c>
      <c r="C38" s="57">
        <f t="shared" si="14"/>
        <v>745.66666666666663</v>
      </c>
      <c r="D38" s="57">
        <f t="shared" si="15"/>
        <v>186.41666666666666</v>
      </c>
      <c r="E38" s="57">
        <f t="shared" si="2"/>
        <v>4474</v>
      </c>
      <c r="F38" s="163">
        <v>6</v>
      </c>
      <c r="G38" s="41">
        <v>786</v>
      </c>
      <c r="H38" s="151"/>
      <c r="I38" s="41"/>
      <c r="J38" s="41">
        <v>706</v>
      </c>
      <c r="K38" s="41">
        <v>636</v>
      </c>
      <c r="L38" s="41">
        <v>718</v>
      </c>
      <c r="M38" s="41"/>
      <c r="N38" s="57">
        <v>825</v>
      </c>
      <c r="O38" s="41">
        <v>803</v>
      </c>
    </row>
    <row r="39" spans="2:15" ht="17.399999999999999" x14ac:dyDescent="0.35">
      <c r="B39" s="18" t="s">
        <v>64</v>
      </c>
      <c r="C39" s="57">
        <f t="shared" si="14"/>
        <v>739</v>
      </c>
      <c r="D39" s="57">
        <f t="shared" si="15"/>
        <v>184.75</v>
      </c>
      <c r="E39" s="57">
        <f t="shared" si="2"/>
        <v>5173</v>
      </c>
      <c r="F39" s="163">
        <v>7</v>
      </c>
      <c r="G39" s="41">
        <v>752</v>
      </c>
      <c r="H39" s="151"/>
      <c r="I39" s="41">
        <v>695</v>
      </c>
      <c r="J39" s="41">
        <v>746</v>
      </c>
      <c r="K39" s="41"/>
      <c r="L39" s="41">
        <v>709</v>
      </c>
      <c r="M39" s="41">
        <v>670</v>
      </c>
      <c r="N39" s="57">
        <v>810</v>
      </c>
      <c r="O39" s="41">
        <v>791</v>
      </c>
    </row>
    <row r="40" spans="2:15" ht="17.399999999999999" x14ac:dyDescent="0.35">
      <c r="B40" s="18" t="s">
        <v>62</v>
      </c>
      <c r="C40" s="57">
        <f t="shared" si="14"/>
        <v>709.6</v>
      </c>
      <c r="D40" s="57">
        <f t="shared" si="15"/>
        <v>177.4</v>
      </c>
      <c r="E40" s="57">
        <f t="shared" si="2"/>
        <v>3548</v>
      </c>
      <c r="F40" s="163">
        <v>5</v>
      </c>
      <c r="G40" s="41">
        <v>703</v>
      </c>
      <c r="H40" s="151"/>
      <c r="I40" s="41"/>
      <c r="J40" s="41">
        <v>743</v>
      </c>
      <c r="K40" s="41">
        <v>751</v>
      </c>
      <c r="L40" s="41">
        <v>649</v>
      </c>
      <c r="M40" s="41">
        <v>702</v>
      </c>
      <c r="N40" s="57"/>
      <c r="O40" s="41"/>
    </row>
    <row r="41" spans="2:15" ht="17.399999999999999" x14ac:dyDescent="0.35">
      <c r="B41" s="18" t="s">
        <v>160</v>
      </c>
      <c r="C41" s="57">
        <f t="shared" si="14"/>
        <v>690.16666666666663</v>
      </c>
      <c r="D41" s="57">
        <f t="shared" si="15"/>
        <v>172.54166666666666</v>
      </c>
      <c r="E41" s="57">
        <f t="shared" si="2"/>
        <v>4141</v>
      </c>
      <c r="F41" s="164">
        <v>6</v>
      </c>
      <c r="G41" s="56"/>
      <c r="H41" s="153"/>
      <c r="I41" s="56">
        <v>681</v>
      </c>
      <c r="J41" s="56">
        <v>639</v>
      </c>
      <c r="K41" s="56"/>
      <c r="L41" s="56">
        <v>670</v>
      </c>
      <c r="M41" s="56">
        <v>677</v>
      </c>
      <c r="N41" s="57">
        <v>729</v>
      </c>
      <c r="O41" s="41">
        <v>745</v>
      </c>
    </row>
    <row r="42" spans="2:15" ht="17.399999999999999" x14ac:dyDescent="0.35">
      <c r="B42" s="18" t="s">
        <v>59</v>
      </c>
      <c r="C42" s="57">
        <f t="shared" si="14"/>
        <v>653.14285714285711</v>
      </c>
      <c r="D42" s="57">
        <f t="shared" si="15"/>
        <v>163.28571428571428</v>
      </c>
      <c r="E42" s="57">
        <f t="shared" si="2"/>
        <v>4572</v>
      </c>
      <c r="F42" s="164">
        <v>7</v>
      </c>
      <c r="G42" s="56">
        <v>593</v>
      </c>
      <c r="H42" s="153"/>
      <c r="I42" s="56">
        <v>625</v>
      </c>
      <c r="J42" s="56"/>
      <c r="K42" s="56">
        <v>730</v>
      </c>
      <c r="L42" s="56">
        <v>729</v>
      </c>
      <c r="M42" s="56">
        <v>689</v>
      </c>
      <c r="N42" s="57">
        <v>603</v>
      </c>
      <c r="O42" s="41">
        <v>603</v>
      </c>
    </row>
    <row r="43" spans="2:15" ht="17.399999999999999" x14ac:dyDescent="0.35">
      <c r="B43" s="18" t="s">
        <v>58</v>
      </c>
      <c r="C43" s="57">
        <f t="shared" si="14"/>
        <v>647.5</v>
      </c>
      <c r="D43" s="57">
        <f t="shared" si="15"/>
        <v>161.875</v>
      </c>
      <c r="E43" s="57">
        <f t="shared" si="2"/>
        <v>2590</v>
      </c>
      <c r="F43" s="163">
        <v>4</v>
      </c>
      <c r="G43" s="41"/>
      <c r="H43" s="151"/>
      <c r="I43" s="41">
        <v>676</v>
      </c>
      <c r="J43" s="41"/>
      <c r="K43" s="41">
        <v>631</v>
      </c>
      <c r="L43" s="41">
        <v>650</v>
      </c>
      <c r="M43" s="41">
        <v>633</v>
      </c>
      <c r="N43" s="57"/>
      <c r="O43" s="41"/>
    </row>
    <row r="44" spans="2:15" ht="18" thickBot="1" x14ac:dyDescent="0.4">
      <c r="B44" s="65" t="s">
        <v>74</v>
      </c>
      <c r="C44" s="62">
        <f t="shared" ref="C44:C45" si="16">E44/F44</f>
        <v>690</v>
      </c>
      <c r="D44" s="62">
        <f t="shared" ref="D44:D45" si="17">C44/4</f>
        <v>172.5</v>
      </c>
      <c r="E44" s="57">
        <f t="shared" si="2"/>
        <v>690</v>
      </c>
      <c r="F44" s="166">
        <v>1</v>
      </c>
      <c r="G44" s="61"/>
      <c r="H44" s="154"/>
      <c r="I44" s="61"/>
      <c r="J44" s="61"/>
      <c r="K44" s="61"/>
      <c r="L44" s="61"/>
      <c r="M44" s="61"/>
      <c r="N44" s="62"/>
      <c r="O44" s="61">
        <v>690</v>
      </c>
    </row>
    <row r="45" spans="2:15" ht="17.399999999999999" x14ac:dyDescent="0.35">
      <c r="B45" s="58" t="s">
        <v>122</v>
      </c>
      <c r="C45" s="60">
        <f t="shared" si="16"/>
        <v>710.45833333333337</v>
      </c>
      <c r="D45" s="60">
        <f t="shared" si="17"/>
        <v>177.61458333333334</v>
      </c>
      <c r="E45" s="57">
        <f t="shared" si="2"/>
        <v>34102</v>
      </c>
      <c r="F45" s="171">
        <f t="shared" ref="F45:O45" si="18">SUM(F36:F44)</f>
        <v>48</v>
      </c>
      <c r="G45" s="108">
        <f>SUM(G36:G44)</f>
        <v>4321</v>
      </c>
      <c r="H45" s="155"/>
      <c r="I45" s="165">
        <f>SUM(I36:I44)</f>
        <v>4205</v>
      </c>
      <c r="J45" s="59">
        <f>SUM(J36:J44)</f>
        <v>4290</v>
      </c>
      <c r="K45" s="59">
        <f t="shared" si="18"/>
        <v>4186</v>
      </c>
      <c r="L45" s="59">
        <f t="shared" si="18"/>
        <v>4125</v>
      </c>
      <c r="M45" s="59">
        <f t="shared" si="18"/>
        <v>4067</v>
      </c>
      <c r="N45" s="60">
        <f t="shared" si="18"/>
        <v>4537</v>
      </c>
      <c r="O45" s="59">
        <f t="shared" si="18"/>
        <v>4371</v>
      </c>
    </row>
    <row r="46" spans="2:15" ht="17.399999999999999" x14ac:dyDescent="0.35">
      <c r="B46" s="37" t="s">
        <v>123</v>
      </c>
      <c r="C46" s="41"/>
      <c r="D46" s="41"/>
      <c r="E46" s="57">
        <f t="shared" si="2"/>
        <v>1488</v>
      </c>
      <c r="F46" s="172"/>
      <c r="G46" s="34"/>
      <c r="H46" s="74"/>
      <c r="I46" s="75">
        <v>190</v>
      </c>
      <c r="J46" s="90">
        <v>100</v>
      </c>
      <c r="K46" s="75">
        <v>385</v>
      </c>
      <c r="L46" s="75">
        <v>169</v>
      </c>
      <c r="M46" s="75">
        <v>38</v>
      </c>
      <c r="N46" s="90">
        <v>455</v>
      </c>
      <c r="O46" s="90">
        <v>151</v>
      </c>
    </row>
    <row r="47" spans="2:15" x14ac:dyDescent="0.3">
      <c r="E47" s="57">
        <f t="shared" si="2"/>
        <v>0</v>
      </c>
      <c r="F47" s="169"/>
    </row>
    <row r="48" spans="2:15" ht="35.4" customHeight="1" x14ac:dyDescent="0.3">
      <c r="B48" s="29" t="s">
        <v>132</v>
      </c>
      <c r="C48" s="38" t="s">
        <v>114</v>
      </c>
      <c r="D48" s="39" t="s">
        <v>121</v>
      </c>
      <c r="E48" s="38" t="s">
        <v>113</v>
      </c>
      <c r="F48" s="170" t="s">
        <v>116</v>
      </c>
      <c r="G48" s="137" t="s">
        <v>174</v>
      </c>
      <c r="H48" s="152"/>
      <c r="I48" s="137" t="s">
        <v>173</v>
      </c>
      <c r="J48" s="137" t="s">
        <v>172</v>
      </c>
      <c r="K48" s="137" t="s">
        <v>171</v>
      </c>
      <c r="L48" s="137" t="s">
        <v>170</v>
      </c>
      <c r="M48" s="137" t="s">
        <v>169</v>
      </c>
      <c r="N48" s="138" t="s">
        <v>168</v>
      </c>
      <c r="O48" s="137" t="s">
        <v>117</v>
      </c>
    </row>
    <row r="49" spans="2:15" ht="17.399999999999999" x14ac:dyDescent="0.35">
      <c r="B49" s="20" t="s">
        <v>70</v>
      </c>
      <c r="C49" s="57">
        <f t="shared" ref="C49:C56" si="19">E49/F49</f>
        <v>701.66666666666663</v>
      </c>
      <c r="D49" s="57">
        <f t="shared" ref="D49:D56" si="20">C49/4</f>
        <v>175.41666666666666</v>
      </c>
      <c r="E49" s="57">
        <f t="shared" si="2"/>
        <v>2105</v>
      </c>
      <c r="F49" s="163">
        <v>3</v>
      </c>
      <c r="G49" s="41"/>
      <c r="H49" s="151"/>
      <c r="I49" s="41">
        <v>741</v>
      </c>
      <c r="J49" s="41">
        <v>640</v>
      </c>
      <c r="K49" s="41">
        <v>724</v>
      </c>
      <c r="L49" s="41"/>
      <c r="M49" s="41"/>
      <c r="N49" s="57"/>
      <c r="O49" s="41"/>
    </row>
    <row r="50" spans="2:15" ht="17.399999999999999" x14ac:dyDescent="0.35">
      <c r="B50" s="20" t="s">
        <v>68</v>
      </c>
      <c r="C50" s="57">
        <f t="shared" si="19"/>
        <v>675.875</v>
      </c>
      <c r="D50" s="57">
        <f t="shared" si="20"/>
        <v>168.96875</v>
      </c>
      <c r="E50" s="57">
        <f t="shared" si="2"/>
        <v>5407</v>
      </c>
      <c r="F50" s="163">
        <v>8</v>
      </c>
      <c r="G50" s="41">
        <v>589</v>
      </c>
      <c r="H50" s="151"/>
      <c r="I50" s="41">
        <v>677</v>
      </c>
      <c r="J50" s="41">
        <v>686</v>
      </c>
      <c r="K50" s="41">
        <v>705</v>
      </c>
      <c r="L50" s="41">
        <v>698</v>
      </c>
      <c r="M50" s="41">
        <v>668</v>
      </c>
      <c r="N50" s="57">
        <v>739</v>
      </c>
      <c r="O50" s="41">
        <v>645</v>
      </c>
    </row>
    <row r="51" spans="2:15" ht="17.399999999999999" x14ac:dyDescent="0.35">
      <c r="B51" s="20" t="s">
        <v>69</v>
      </c>
      <c r="C51" s="57">
        <f t="shared" si="19"/>
        <v>686.42857142857144</v>
      </c>
      <c r="D51" s="57">
        <f t="shared" si="20"/>
        <v>171.60714285714286</v>
      </c>
      <c r="E51" s="57">
        <f t="shared" si="2"/>
        <v>4805</v>
      </c>
      <c r="F51" s="163">
        <v>7</v>
      </c>
      <c r="G51" s="41">
        <v>702</v>
      </c>
      <c r="H51" s="151"/>
      <c r="I51" s="41">
        <v>629</v>
      </c>
      <c r="J51" s="41">
        <v>693</v>
      </c>
      <c r="K51" s="41">
        <v>732</v>
      </c>
      <c r="L51" s="41"/>
      <c r="M51" s="41">
        <v>692</v>
      </c>
      <c r="N51" s="57">
        <v>670</v>
      </c>
      <c r="O51" s="41">
        <v>687</v>
      </c>
    </row>
    <row r="52" spans="2:15" ht="17.399999999999999" x14ac:dyDescent="0.35">
      <c r="B52" s="20" t="s">
        <v>72</v>
      </c>
      <c r="C52" s="57">
        <f t="shared" si="19"/>
        <v>688.28571428571433</v>
      </c>
      <c r="D52" s="57">
        <f t="shared" si="20"/>
        <v>172.07142857142858</v>
      </c>
      <c r="E52" s="57">
        <f t="shared" si="2"/>
        <v>4818</v>
      </c>
      <c r="F52" s="163">
        <v>7</v>
      </c>
      <c r="G52" s="41">
        <v>735</v>
      </c>
      <c r="H52" s="151"/>
      <c r="I52" s="41">
        <v>680</v>
      </c>
      <c r="J52" s="41">
        <v>699</v>
      </c>
      <c r="K52" s="41">
        <v>637</v>
      </c>
      <c r="L52" s="41">
        <v>669</v>
      </c>
      <c r="M52" s="41"/>
      <c r="N52" s="57">
        <v>701</v>
      </c>
      <c r="O52" s="41">
        <v>697</v>
      </c>
    </row>
    <row r="53" spans="2:15" ht="17.399999999999999" x14ac:dyDescent="0.35">
      <c r="B53" s="20" t="s">
        <v>71</v>
      </c>
      <c r="C53" s="57">
        <f t="shared" si="19"/>
        <v>681.4</v>
      </c>
      <c r="D53" s="57">
        <f t="shared" si="20"/>
        <v>170.35</v>
      </c>
      <c r="E53" s="57">
        <f t="shared" si="2"/>
        <v>3407</v>
      </c>
      <c r="F53" s="163">
        <v>5</v>
      </c>
      <c r="G53" s="41">
        <v>695</v>
      </c>
      <c r="H53" s="151"/>
      <c r="I53" s="41"/>
      <c r="J53" s="41"/>
      <c r="K53" s="41"/>
      <c r="L53" s="41">
        <v>654</v>
      </c>
      <c r="M53" s="41">
        <v>635</v>
      </c>
      <c r="N53" s="57">
        <v>695</v>
      </c>
      <c r="O53" s="41">
        <v>728</v>
      </c>
    </row>
    <row r="54" spans="2:15" ht="17.399999999999999" x14ac:dyDescent="0.35">
      <c r="B54" s="20" t="s">
        <v>74</v>
      </c>
      <c r="C54" s="57">
        <f t="shared" si="19"/>
        <v>657.85714285714289</v>
      </c>
      <c r="D54" s="57">
        <f t="shared" si="20"/>
        <v>164.46428571428572</v>
      </c>
      <c r="E54" s="57">
        <f t="shared" si="2"/>
        <v>4605</v>
      </c>
      <c r="F54" s="163">
        <v>7</v>
      </c>
      <c r="G54" s="41">
        <v>598</v>
      </c>
      <c r="H54" s="151"/>
      <c r="I54" s="41">
        <v>651</v>
      </c>
      <c r="J54" s="41">
        <v>652</v>
      </c>
      <c r="K54" s="41">
        <v>679</v>
      </c>
      <c r="L54" s="41">
        <v>678</v>
      </c>
      <c r="M54" s="41">
        <v>633</v>
      </c>
      <c r="N54" s="57">
        <v>714</v>
      </c>
      <c r="O54" s="41"/>
    </row>
    <row r="55" spans="2:15" ht="17.399999999999999" x14ac:dyDescent="0.35">
      <c r="B55" s="20" t="s">
        <v>73</v>
      </c>
      <c r="C55" s="57">
        <f t="shared" si="19"/>
        <v>664.8</v>
      </c>
      <c r="D55" s="57">
        <f t="shared" si="20"/>
        <v>166.2</v>
      </c>
      <c r="E55" s="57">
        <f t="shared" si="2"/>
        <v>3324</v>
      </c>
      <c r="F55" s="163">
        <v>5</v>
      </c>
      <c r="G55" s="41"/>
      <c r="H55" s="151"/>
      <c r="I55" s="41"/>
      <c r="J55" s="41">
        <v>650</v>
      </c>
      <c r="K55" s="41"/>
      <c r="L55" s="41">
        <v>659</v>
      </c>
      <c r="M55" s="41">
        <v>726</v>
      </c>
      <c r="N55" s="57">
        <v>673</v>
      </c>
      <c r="O55" s="41">
        <v>616</v>
      </c>
    </row>
    <row r="56" spans="2:15" ht="18" thickBot="1" x14ac:dyDescent="0.4">
      <c r="B56" s="66" t="s">
        <v>67</v>
      </c>
      <c r="C56" s="62">
        <f t="shared" si="19"/>
        <v>654.33333333333337</v>
      </c>
      <c r="D56" s="62">
        <f t="shared" si="20"/>
        <v>163.58333333333334</v>
      </c>
      <c r="E56" s="57">
        <f t="shared" si="2"/>
        <v>3926</v>
      </c>
      <c r="F56" s="166">
        <v>6</v>
      </c>
      <c r="G56" s="61">
        <v>615</v>
      </c>
      <c r="H56" s="154"/>
      <c r="I56" s="61">
        <v>636</v>
      </c>
      <c r="J56" s="61"/>
      <c r="K56" s="61">
        <v>692</v>
      </c>
      <c r="L56" s="61">
        <v>692</v>
      </c>
      <c r="M56" s="61">
        <v>688</v>
      </c>
      <c r="N56" s="62"/>
      <c r="O56" s="61">
        <v>603</v>
      </c>
    </row>
    <row r="57" spans="2:15" ht="17.399999999999999" x14ac:dyDescent="0.35">
      <c r="B57" s="58" t="s">
        <v>122</v>
      </c>
      <c r="C57" s="60">
        <f t="shared" ref="C57" si="21">E57/F57</f>
        <v>662.70833333333337</v>
      </c>
      <c r="D57" s="60">
        <f t="shared" ref="D57" si="22">C57/4</f>
        <v>165.67708333333334</v>
      </c>
      <c r="E57" s="57">
        <f t="shared" si="2"/>
        <v>31810</v>
      </c>
      <c r="F57" s="171">
        <f>SUM(F49:F56)</f>
        <v>48</v>
      </c>
      <c r="G57" s="108">
        <f>SUM(G49:G56)</f>
        <v>3934</v>
      </c>
      <c r="H57" s="155"/>
      <c r="I57" s="165">
        <f>SUM(I49:I56)</f>
        <v>4014</v>
      </c>
      <c r="J57" s="59">
        <f>SUM(J49:J56)</f>
        <v>4020</v>
      </c>
      <c r="K57" s="59">
        <v>4185</v>
      </c>
      <c r="L57" s="59">
        <f>SUM(L49:L56)</f>
        <v>4050</v>
      </c>
      <c r="M57" s="59">
        <f>SUM(M49:M56)</f>
        <v>4042</v>
      </c>
      <c r="N57" s="60">
        <f>SUM(N49:N55)</f>
        <v>4192</v>
      </c>
      <c r="O57" s="59">
        <f>SUM(O49:O55)</f>
        <v>3373</v>
      </c>
    </row>
    <row r="58" spans="2:15" ht="17.399999999999999" x14ac:dyDescent="0.35">
      <c r="B58" s="37" t="s">
        <v>123</v>
      </c>
      <c r="C58" s="41"/>
      <c r="D58" s="41"/>
      <c r="E58" s="57">
        <f t="shared" si="2"/>
        <v>1058</v>
      </c>
      <c r="F58" s="163"/>
      <c r="G58" s="41"/>
      <c r="H58" s="151"/>
      <c r="I58" s="90">
        <v>77</v>
      </c>
      <c r="J58" s="75">
        <v>304</v>
      </c>
      <c r="K58" s="90">
        <v>171</v>
      </c>
      <c r="L58" s="75">
        <v>172</v>
      </c>
      <c r="M58" s="90">
        <v>217</v>
      </c>
      <c r="N58" s="90">
        <v>111</v>
      </c>
      <c r="O58" s="75">
        <v>6</v>
      </c>
    </row>
    <row r="59" spans="2:15" x14ac:dyDescent="0.3">
      <c r="E59" s="57">
        <f t="shared" si="2"/>
        <v>0</v>
      </c>
      <c r="F59" s="169"/>
    </row>
    <row r="60" spans="2:15" x14ac:dyDescent="0.3">
      <c r="E60" s="57">
        <f t="shared" si="2"/>
        <v>0</v>
      </c>
      <c r="F60" s="169"/>
    </row>
    <row r="61" spans="2:15" ht="33" customHeight="1" x14ac:dyDescent="0.3">
      <c r="B61" s="29" t="s">
        <v>133</v>
      </c>
      <c r="C61" s="38" t="s">
        <v>114</v>
      </c>
      <c r="D61" s="39" t="s">
        <v>121</v>
      </c>
      <c r="E61" s="38" t="s">
        <v>113</v>
      </c>
      <c r="F61" s="170" t="s">
        <v>116</v>
      </c>
      <c r="G61" s="137" t="s">
        <v>174</v>
      </c>
      <c r="H61" s="152"/>
      <c r="I61" s="137" t="s">
        <v>173</v>
      </c>
      <c r="J61" s="137" t="s">
        <v>172</v>
      </c>
      <c r="K61" s="137" t="s">
        <v>171</v>
      </c>
      <c r="L61" s="137" t="s">
        <v>170</v>
      </c>
      <c r="M61" s="137" t="s">
        <v>169</v>
      </c>
      <c r="N61" s="138" t="s">
        <v>168</v>
      </c>
      <c r="O61" s="137" t="s">
        <v>117</v>
      </c>
    </row>
    <row r="62" spans="2:15" ht="17.399999999999999" x14ac:dyDescent="0.35">
      <c r="B62" s="22" t="s">
        <v>92</v>
      </c>
      <c r="C62" s="57">
        <f t="shared" ref="C62:C69" si="23">E62/F62</f>
        <v>726</v>
      </c>
      <c r="D62" s="57">
        <f t="shared" ref="D62:D69" si="24">C62/4</f>
        <v>181.5</v>
      </c>
      <c r="E62" s="57">
        <f t="shared" si="2"/>
        <v>3630</v>
      </c>
      <c r="F62" s="163">
        <v>5</v>
      </c>
      <c r="G62" s="41">
        <v>657</v>
      </c>
      <c r="H62" s="151"/>
      <c r="I62" s="41">
        <v>686</v>
      </c>
      <c r="J62" s="41">
        <v>701</v>
      </c>
      <c r="K62" s="41">
        <v>801</v>
      </c>
      <c r="L62" s="41">
        <v>785</v>
      </c>
      <c r="M62" s="41"/>
      <c r="N62" s="57"/>
      <c r="O62" s="41"/>
    </row>
    <row r="63" spans="2:15" ht="17.399999999999999" x14ac:dyDescent="0.35">
      <c r="B63" s="22" t="s">
        <v>78</v>
      </c>
      <c r="C63" s="57">
        <f t="shared" si="23"/>
        <v>672.33333333333337</v>
      </c>
      <c r="D63" s="57">
        <f t="shared" si="24"/>
        <v>168.08333333333334</v>
      </c>
      <c r="E63" s="57">
        <f t="shared" si="2"/>
        <v>4034</v>
      </c>
      <c r="F63" s="163">
        <v>6</v>
      </c>
      <c r="G63" s="41"/>
      <c r="H63" s="151"/>
      <c r="I63" s="41">
        <v>734</v>
      </c>
      <c r="J63" s="41">
        <v>610</v>
      </c>
      <c r="K63" s="41">
        <v>744</v>
      </c>
      <c r="L63" s="41"/>
      <c r="M63" s="41">
        <v>628</v>
      </c>
      <c r="N63" s="57">
        <v>704</v>
      </c>
      <c r="O63" s="41">
        <v>614</v>
      </c>
    </row>
    <row r="64" spans="2:15" ht="17.399999999999999" x14ac:dyDescent="0.35">
      <c r="B64" s="22" t="s">
        <v>81</v>
      </c>
      <c r="C64" s="57">
        <f t="shared" si="23"/>
        <v>667.4</v>
      </c>
      <c r="D64" s="57">
        <f t="shared" si="24"/>
        <v>166.85</v>
      </c>
      <c r="E64" s="57">
        <f t="shared" si="2"/>
        <v>3337</v>
      </c>
      <c r="F64" s="163">
        <v>5</v>
      </c>
      <c r="G64" s="41">
        <v>677</v>
      </c>
      <c r="H64" s="151"/>
      <c r="I64" s="41"/>
      <c r="J64" s="41"/>
      <c r="K64" s="41">
        <v>668</v>
      </c>
      <c r="L64" s="41">
        <v>655</v>
      </c>
      <c r="M64" s="41"/>
      <c r="N64" s="57">
        <v>657</v>
      </c>
      <c r="O64" s="41">
        <v>680</v>
      </c>
    </row>
    <row r="65" spans="2:15" ht="17.399999999999999" x14ac:dyDescent="0.35">
      <c r="B65" s="22" t="s">
        <v>82</v>
      </c>
      <c r="C65" s="57">
        <f t="shared" si="23"/>
        <v>645</v>
      </c>
      <c r="D65" s="57">
        <f t="shared" si="24"/>
        <v>161.25</v>
      </c>
      <c r="E65" s="57">
        <f t="shared" si="2"/>
        <v>3870</v>
      </c>
      <c r="F65" s="163">
        <v>6</v>
      </c>
      <c r="G65" s="41">
        <v>633</v>
      </c>
      <c r="H65" s="151"/>
      <c r="I65" s="41">
        <v>657</v>
      </c>
      <c r="J65" s="41">
        <v>694</v>
      </c>
      <c r="K65" s="41"/>
      <c r="L65" s="41">
        <v>623</v>
      </c>
      <c r="M65" s="41">
        <v>677</v>
      </c>
      <c r="N65" s="57">
        <v>586</v>
      </c>
      <c r="O65" s="41"/>
    </row>
    <row r="66" spans="2:15" ht="17.399999999999999" x14ac:dyDescent="0.35">
      <c r="B66" s="22" t="s">
        <v>83</v>
      </c>
      <c r="C66" s="57">
        <f t="shared" si="23"/>
        <v>644.5</v>
      </c>
      <c r="D66" s="57">
        <f t="shared" si="24"/>
        <v>161.125</v>
      </c>
      <c r="E66" s="57">
        <f t="shared" si="2"/>
        <v>3867</v>
      </c>
      <c r="F66" s="163">
        <v>6</v>
      </c>
      <c r="G66" s="41">
        <v>674</v>
      </c>
      <c r="H66" s="151"/>
      <c r="I66" s="41">
        <v>621</v>
      </c>
      <c r="J66" s="41">
        <v>693</v>
      </c>
      <c r="K66" s="41"/>
      <c r="L66" s="41">
        <v>597</v>
      </c>
      <c r="M66" s="41">
        <v>625</v>
      </c>
      <c r="N66" s="57">
        <v>657</v>
      </c>
      <c r="O66" s="41"/>
    </row>
    <row r="67" spans="2:15" ht="17.399999999999999" x14ac:dyDescent="0.35">
      <c r="B67" s="22" t="s">
        <v>79</v>
      </c>
      <c r="C67" s="57">
        <f t="shared" si="23"/>
        <v>636.4</v>
      </c>
      <c r="D67" s="57">
        <f t="shared" si="24"/>
        <v>159.1</v>
      </c>
      <c r="E67" s="57">
        <f t="shared" si="2"/>
        <v>3182</v>
      </c>
      <c r="F67" s="163">
        <v>5</v>
      </c>
      <c r="G67" s="41"/>
      <c r="H67" s="151"/>
      <c r="I67" s="41">
        <v>646</v>
      </c>
      <c r="J67" s="41">
        <v>644</v>
      </c>
      <c r="K67" s="41">
        <v>677</v>
      </c>
      <c r="L67" s="41"/>
      <c r="M67" s="41"/>
      <c r="N67" s="57">
        <v>547</v>
      </c>
      <c r="O67" s="41">
        <v>668</v>
      </c>
    </row>
    <row r="68" spans="2:15" ht="17.399999999999999" x14ac:dyDescent="0.35">
      <c r="B68" s="22" t="s">
        <v>77</v>
      </c>
      <c r="C68" s="57">
        <f t="shared" si="23"/>
        <v>638.28571428571433</v>
      </c>
      <c r="D68" s="57">
        <f t="shared" si="24"/>
        <v>159.57142857142858</v>
      </c>
      <c r="E68" s="57">
        <f t="shared" si="2"/>
        <v>4468</v>
      </c>
      <c r="F68" s="164">
        <v>7</v>
      </c>
      <c r="G68" s="56">
        <v>669</v>
      </c>
      <c r="H68" s="153"/>
      <c r="I68" s="56">
        <v>656</v>
      </c>
      <c r="J68" s="56"/>
      <c r="K68" s="56">
        <v>575</v>
      </c>
      <c r="L68" s="56">
        <v>689</v>
      </c>
      <c r="M68" s="56">
        <v>660</v>
      </c>
      <c r="N68" s="57">
        <v>608</v>
      </c>
      <c r="O68" s="41">
        <v>611</v>
      </c>
    </row>
    <row r="69" spans="2:15" ht="17.399999999999999" x14ac:dyDescent="0.35">
      <c r="B69" s="46" t="s">
        <v>80</v>
      </c>
      <c r="C69" s="57">
        <f t="shared" si="23"/>
        <v>625.4</v>
      </c>
      <c r="D69" s="57">
        <f t="shared" si="24"/>
        <v>156.35</v>
      </c>
      <c r="E69" s="57">
        <f t="shared" si="2"/>
        <v>3127</v>
      </c>
      <c r="F69" s="164">
        <v>5</v>
      </c>
      <c r="G69" s="56">
        <v>609</v>
      </c>
      <c r="H69" s="153"/>
      <c r="I69" s="56"/>
      <c r="J69" s="56">
        <v>649</v>
      </c>
      <c r="K69" s="56">
        <v>586</v>
      </c>
      <c r="L69" s="56">
        <v>637</v>
      </c>
      <c r="M69" s="56"/>
      <c r="N69" s="102"/>
      <c r="O69" s="56">
        <v>646</v>
      </c>
    </row>
    <row r="70" spans="2:15" ht="17.399999999999999" x14ac:dyDescent="0.35">
      <c r="B70" s="22" t="s">
        <v>76</v>
      </c>
      <c r="C70" s="57">
        <f t="shared" ref="C70" si="25">E70/F70</f>
        <v>602</v>
      </c>
      <c r="D70" s="57">
        <f t="shared" ref="D70" si="26">C70/4</f>
        <v>150.5</v>
      </c>
      <c r="E70" s="57">
        <f t="shared" si="2"/>
        <v>1204</v>
      </c>
      <c r="F70" s="163">
        <v>2</v>
      </c>
      <c r="G70" s="41"/>
      <c r="H70" s="151"/>
      <c r="I70" s="41"/>
      <c r="J70" s="41"/>
      <c r="K70" s="41"/>
      <c r="L70" s="41"/>
      <c r="M70" s="41">
        <v>581</v>
      </c>
      <c r="N70" s="57"/>
      <c r="O70" s="41">
        <v>623</v>
      </c>
    </row>
    <row r="71" spans="2:15" ht="18" thickBot="1" x14ac:dyDescent="0.4">
      <c r="B71" s="68" t="s">
        <v>90</v>
      </c>
      <c r="C71" s="62">
        <f t="shared" ref="C71" si="27">E71/F71</f>
        <v>683</v>
      </c>
      <c r="D71" s="62">
        <f t="shared" ref="D71" si="28">C71/4</f>
        <v>170.75</v>
      </c>
      <c r="E71" s="57">
        <f t="shared" ref="E71:E120" si="29">SUM(G71:O71)</f>
        <v>683</v>
      </c>
      <c r="F71" s="166">
        <v>1</v>
      </c>
      <c r="G71" s="61"/>
      <c r="H71" s="154"/>
      <c r="I71" s="61"/>
      <c r="J71" s="61"/>
      <c r="K71" s="61"/>
      <c r="L71" s="61"/>
      <c r="M71" s="61">
        <v>683</v>
      </c>
      <c r="N71" s="62"/>
      <c r="O71" s="61"/>
    </row>
    <row r="72" spans="2:15" ht="17.399999999999999" x14ac:dyDescent="0.35">
      <c r="B72" s="58" t="s">
        <v>122</v>
      </c>
      <c r="C72" s="60">
        <f t="shared" ref="C72" si="30">E72/F72</f>
        <v>654.20833333333337</v>
      </c>
      <c r="D72" s="60">
        <f t="shared" ref="D72" si="31">C72/4</f>
        <v>163.55208333333334</v>
      </c>
      <c r="E72" s="57">
        <f t="shared" si="29"/>
        <v>31402</v>
      </c>
      <c r="F72" s="171">
        <f t="shared" ref="F72:O72" si="32">SUM(F62:F71)</f>
        <v>48</v>
      </c>
      <c r="G72" s="108">
        <f>SUM(G62:G71)</f>
        <v>3919</v>
      </c>
      <c r="H72" s="155"/>
      <c r="I72" s="173">
        <f>SUM(I62:I71)</f>
        <v>4000</v>
      </c>
      <c r="J72" s="59">
        <f>SUM(J62:J71)</f>
        <v>3991</v>
      </c>
      <c r="K72" s="59">
        <f t="shared" si="32"/>
        <v>4051</v>
      </c>
      <c r="L72" s="59">
        <f t="shared" si="32"/>
        <v>3986</v>
      </c>
      <c r="M72" s="59">
        <f t="shared" si="32"/>
        <v>3854</v>
      </c>
      <c r="N72" s="60">
        <f t="shared" si="32"/>
        <v>3759</v>
      </c>
      <c r="O72" s="59">
        <f t="shared" si="32"/>
        <v>3842</v>
      </c>
    </row>
    <row r="73" spans="2:15" ht="17.399999999999999" x14ac:dyDescent="0.35">
      <c r="B73" s="37" t="s">
        <v>123</v>
      </c>
      <c r="C73" s="41"/>
      <c r="D73" s="41"/>
      <c r="E73" s="57">
        <f t="shared" si="29"/>
        <v>1927</v>
      </c>
      <c r="F73" s="163"/>
      <c r="G73" s="41"/>
      <c r="H73" s="151"/>
      <c r="I73" s="90">
        <v>57</v>
      </c>
      <c r="J73" s="75">
        <v>153</v>
      </c>
      <c r="K73" s="90">
        <v>567</v>
      </c>
      <c r="L73" s="75">
        <v>397</v>
      </c>
      <c r="M73" s="90">
        <v>208</v>
      </c>
      <c r="N73" s="75">
        <v>162</v>
      </c>
      <c r="O73" s="90">
        <v>383</v>
      </c>
    </row>
    <row r="74" spans="2:15" x14ac:dyDescent="0.3">
      <c r="C74" s="101" t="s">
        <v>142</v>
      </c>
      <c r="E74" s="57">
        <f t="shared" si="29"/>
        <v>0</v>
      </c>
      <c r="F74" s="169"/>
    </row>
    <row r="75" spans="2:15" x14ac:dyDescent="0.3">
      <c r="E75" s="57">
        <f t="shared" si="29"/>
        <v>0</v>
      </c>
      <c r="F75" s="169"/>
    </row>
    <row r="76" spans="2:15" ht="33.6" customHeight="1" x14ac:dyDescent="0.3">
      <c r="B76" s="29" t="s">
        <v>134</v>
      </c>
      <c r="C76" s="38" t="s">
        <v>114</v>
      </c>
      <c r="D76" s="39" t="s">
        <v>121</v>
      </c>
      <c r="E76" s="38" t="s">
        <v>113</v>
      </c>
      <c r="F76" s="170" t="s">
        <v>116</v>
      </c>
      <c r="G76" s="137" t="s">
        <v>174</v>
      </c>
      <c r="H76" s="152"/>
      <c r="I76" s="137" t="s">
        <v>173</v>
      </c>
      <c r="J76" s="137" t="s">
        <v>172</v>
      </c>
      <c r="K76" s="137" t="s">
        <v>171</v>
      </c>
      <c r="L76" s="137" t="s">
        <v>170</v>
      </c>
      <c r="M76" s="137" t="s">
        <v>169</v>
      </c>
      <c r="N76" s="138" t="s">
        <v>168</v>
      </c>
      <c r="O76" s="137" t="s">
        <v>117</v>
      </c>
    </row>
    <row r="77" spans="2:15" ht="17.399999999999999" x14ac:dyDescent="0.35">
      <c r="B77" s="24" t="s">
        <v>92</v>
      </c>
      <c r="C77" s="57">
        <f t="shared" ref="C77" si="33">E77/F77</f>
        <v>722</v>
      </c>
      <c r="D77" s="57">
        <f t="shared" ref="D77" si="34">C77/4</f>
        <v>180.5</v>
      </c>
      <c r="E77" s="57">
        <f t="shared" si="29"/>
        <v>1444</v>
      </c>
      <c r="F77" s="163">
        <v>2</v>
      </c>
      <c r="G77" s="41" t="s">
        <v>142</v>
      </c>
      <c r="H77" s="151"/>
      <c r="I77" s="41"/>
      <c r="J77" s="41"/>
      <c r="K77" s="41"/>
      <c r="L77" s="41"/>
      <c r="M77" s="41">
        <v>699</v>
      </c>
      <c r="N77" s="57">
        <v>745</v>
      </c>
      <c r="O77" s="41"/>
    </row>
    <row r="78" spans="2:15" ht="17.399999999999999" x14ac:dyDescent="0.35">
      <c r="B78" s="24" t="s">
        <v>88</v>
      </c>
      <c r="C78" s="57">
        <f t="shared" ref="C78:C85" si="35">E78/F78</f>
        <v>682.5</v>
      </c>
      <c r="D78" s="57">
        <f t="shared" ref="D78:D85" si="36">C78/4</f>
        <v>170.625</v>
      </c>
      <c r="E78" s="57">
        <f t="shared" si="29"/>
        <v>2730</v>
      </c>
      <c r="F78" s="163">
        <v>4</v>
      </c>
      <c r="G78" s="41"/>
      <c r="H78" s="151"/>
      <c r="I78" s="41">
        <v>738</v>
      </c>
      <c r="J78" s="41">
        <v>642</v>
      </c>
      <c r="K78" s="41"/>
      <c r="L78" s="41">
        <v>669</v>
      </c>
      <c r="M78" s="41">
        <v>681</v>
      </c>
      <c r="N78" s="57"/>
      <c r="O78" s="41"/>
    </row>
    <row r="79" spans="2:15" ht="17.399999999999999" x14ac:dyDescent="0.35">
      <c r="B79" s="24" t="s">
        <v>89</v>
      </c>
      <c r="C79" s="57">
        <f t="shared" si="35"/>
        <v>677.83333333333337</v>
      </c>
      <c r="D79" s="57">
        <f t="shared" si="36"/>
        <v>169.45833333333334</v>
      </c>
      <c r="E79" s="57">
        <f t="shared" si="29"/>
        <v>4067</v>
      </c>
      <c r="F79" s="163">
        <v>6</v>
      </c>
      <c r="G79" s="41">
        <v>673</v>
      </c>
      <c r="H79" s="151"/>
      <c r="I79" s="41">
        <v>654</v>
      </c>
      <c r="J79" s="41"/>
      <c r="K79" s="41"/>
      <c r="L79" s="41">
        <v>644</v>
      </c>
      <c r="M79" s="41">
        <v>646</v>
      </c>
      <c r="N79" s="57">
        <v>721</v>
      </c>
      <c r="O79" s="41">
        <v>729</v>
      </c>
    </row>
    <row r="80" spans="2:15" ht="17.399999999999999" x14ac:dyDescent="0.35">
      <c r="B80" s="24" t="s">
        <v>90</v>
      </c>
      <c r="C80" s="57">
        <f t="shared" si="35"/>
        <v>667.33333333333337</v>
      </c>
      <c r="D80" s="57">
        <f t="shared" si="36"/>
        <v>166.83333333333334</v>
      </c>
      <c r="E80" s="57">
        <f t="shared" si="29"/>
        <v>4004</v>
      </c>
      <c r="F80" s="163">
        <v>6</v>
      </c>
      <c r="G80" s="41">
        <v>637</v>
      </c>
      <c r="H80" s="151"/>
      <c r="I80" s="41"/>
      <c r="J80" s="41">
        <v>613</v>
      </c>
      <c r="K80" s="41">
        <v>728</v>
      </c>
      <c r="L80" s="41">
        <v>696</v>
      </c>
      <c r="M80" s="41"/>
      <c r="N80" s="57">
        <v>746</v>
      </c>
      <c r="O80" s="41">
        <v>584</v>
      </c>
    </row>
    <row r="81" spans="2:15" ht="17.399999999999999" x14ac:dyDescent="0.35">
      <c r="B81" s="24" t="s">
        <v>85</v>
      </c>
      <c r="C81" s="57">
        <f t="shared" si="35"/>
        <v>669.33333333333337</v>
      </c>
      <c r="D81" s="57">
        <f t="shared" si="36"/>
        <v>167.33333333333334</v>
      </c>
      <c r="E81" s="57">
        <f t="shared" si="29"/>
        <v>4016</v>
      </c>
      <c r="F81" s="164">
        <v>6</v>
      </c>
      <c r="G81" s="56">
        <v>685</v>
      </c>
      <c r="H81" s="153"/>
      <c r="I81" s="56">
        <v>631</v>
      </c>
      <c r="J81" s="56">
        <v>706</v>
      </c>
      <c r="K81" s="56">
        <v>647</v>
      </c>
      <c r="L81" s="56"/>
      <c r="M81" s="56">
        <v>631</v>
      </c>
      <c r="N81" s="57">
        <v>716</v>
      </c>
      <c r="O81" s="41"/>
    </row>
    <row r="82" spans="2:15" ht="17.399999999999999" x14ac:dyDescent="0.35">
      <c r="B82" s="24" t="s">
        <v>86</v>
      </c>
      <c r="C82" s="57">
        <f t="shared" si="35"/>
        <v>668.85714285714289</v>
      </c>
      <c r="D82" s="57">
        <f t="shared" si="36"/>
        <v>167.21428571428572</v>
      </c>
      <c r="E82" s="57">
        <f t="shared" si="29"/>
        <v>4682</v>
      </c>
      <c r="F82" s="163">
        <v>7</v>
      </c>
      <c r="G82" s="41">
        <v>700</v>
      </c>
      <c r="H82" s="151"/>
      <c r="I82" s="41">
        <v>635</v>
      </c>
      <c r="J82" s="41">
        <v>643</v>
      </c>
      <c r="K82" s="41">
        <v>662</v>
      </c>
      <c r="L82" s="41">
        <v>686</v>
      </c>
      <c r="M82" s="41">
        <v>685</v>
      </c>
      <c r="N82" s="57"/>
      <c r="O82" s="41">
        <v>671</v>
      </c>
    </row>
    <row r="83" spans="2:15" ht="17.399999999999999" x14ac:dyDescent="0.35">
      <c r="B83" s="45" t="s">
        <v>76</v>
      </c>
      <c r="C83" s="57">
        <f t="shared" si="35"/>
        <v>646.79999999999995</v>
      </c>
      <c r="D83" s="57">
        <f t="shared" si="36"/>
        <v>161.69999999999999</v>
      </c>
      <c r="E83" s="57">
        <f t="shared" si="29"/>
        <v>3234</v>
      </c>
      <c r="F83" s="164">
        <v>5</v>
      </c>
      <c r="G83" s="56">
        <v>605</v>
      </c>
      <c r="H83" s="153"/>
      <c r="I83" s="56">
        <v>707</v>
      </c>
      <c r="J83" s="56">
        <v>651</v>
      </c>
      <c r="K83" s="56">
        <v>654</v>
      </c>
      <c r="L83" s="56">
        <v>617</v>
      </c>
      <c r="M83" s="56"/>
      <c r="N83" s="57"/>
      <c r="O83" s="41"/>
    </row>
    <row r="84" spans="2:15" ht="17.399999999999999" x14ac:dyDescent="0.35">
      <c r="B84" s="24" t="s">
        <v>91</v>
      </c>
      <c r="C84" s="57">
        <f t="shared" si="35"/>
        <v>644.4</v>
      </c>
      <c r="D84" s="57">
        <f t="shared" si="36"/>
        <v>161.1</v>
      </c>
      <c r="E84" s="57">
        <f t="shared" si="29"/>
        <v>3222</v>
      </c>
      <c r="F84" s="164">
        <v>5</v>
      </c>
      <c r="G84" s="56">
        <v>602</v>
      </c>
      <c r="H84" s="153"/>
      <c r="I84" s="56"/>
      <c r="J84" s="56"/>
      <c r="K84" s="56">
        <v>709</v>
      </c>
      <c r="L84" s="56">
        <v>642</v>
      </c>
      <c r="M84" s="56"/>
      <c r="N84" s="57">
        <v>611</v>
      </c>
      <c r="O84" s="41">
        <v>658</v>
      </c>
    </row>
    <row r="85" spans="2:15" ht="17.399999999999999" x14ac:dyDescent="0.35">
      <c r="B85" s="24" t="s">
        <v>87</v>
      </c>
      <c r="C85" s="57">
        <f t="shared" si="35"/>
        <v>634</v>
      </c>
      <c r="D85" s="57">
        <f t="shared" si="36"/>
        <v>158.5</v>
      </c>
      <c r="E85" s="57">
        <f t="shared" si="29"/>
        <v>3170</v>
      </c>
      <c r="F85" s="163">
        <v>5</v>
      </c>
      <c r="G85" s="41"/>
      <c r="H85" s="151"/>
      <c r="I85" s="41">
        <v>630</v>
      </c>
      <c r="J85" s="41"/>
      <c r="K85" s="41">
        <v>621</v>
      </c>
      <c r="L85" s="41"/>
      <c r="M85" s="41">
        <v>639</v>
      </c>
      <c r="N85" s="57">
        <v>618</v>
      </c>
      <c r="O85" s="41">
        <v>662</v>
      </c>
    </row>
    <row r="86" spans="2:15" ht="17.399999999999999" x14ac:dyDescent="0.35">
      <c r="B86" s="47" t="s">
        <v>67</v>
      </c>
      <c r="C86" s="57">
        <f t="shared" ref="C86" si="37">E86/F86</f>
        <v>799</v>
      </c>
      <c r="D86" s="57">
        <f t="shared" ref="D86" si="38">C86/4</f>
        <v>199.75</v>
      </c>
      <c r="E86" s="57">
        <f t="shared" si="29"/>
        <v>799</v>
      </c>
      <c r="F86" s="164">
        <v>1</v>
      </c>
      <c r="G86" s="56"/>
      <c r="H86" s="153"/>
      <c r="I86" s="56"/>
      <c r="J86" s="56">
        <v>799</v>
      </c>
      <c r="K86" s="56"/>
      <c r="L86" s="56"/>
      <c r="M86" s="56"/>
      <c r="N86" s="102"/>
      <c r="O86" s="56"/>
    </row>
    <row r="87" spans="2:15" ht="18" thickBot="1" x14ac:dyDescent="0.4">
      <c r="B87" s="67" t="s">
        <v>96</v>
      </c>
      <c r="C87" s="62">
        <f t="shared" ref="C87:C88" si="39">E87/F87</f>
        <v>692</v>
      </c>
      <c r="D87" s="62">
        <f t="shared" ref="D87:D88" si="40">C87/4</f>
        <v>173</v>
      </c>
      <c r="E87" s="57">
        <f t="shared" si="29"/>
        <v>692</v>
      </c>
      <c r="F87" s="166">
        <v>1</v>
      </c>
      <c r="G87" s="61"/>
      <c r="H87" s="154"/>
      <c r="I87" s="61"/>
      <c r="J87" s="61"/>
      <c r="K87" s="61"/>
      <c r="L87" s="61"/>
      <c r="M87" s="61"/>
      <c r="N87" s="62"/>
      <c r="O87" s="61">
        <v>692</v>
      </c>
    </row>
    <row r="88" spans="2:15" ht="17.399999999999999" x14ac:dyDescent="0.35">
      <c r="B88" s="58" t="s">
        <v>122</v>
      </c>
      <c r="C88" s="60">
        <f t="shared" si="39"/>
        <v>667.91666666666663</v>
      </c>
      <c r="D88" s="60">
        <f t="shared" si="40"/>
        <v>166.97916666666666</v>
      </c>
      <c r="E88" s="57">
        <f t="shared" si="29"/>
        <v>32060</v>
      </c>
      <c r="F88" s="171">
        <f t="shared" ref="F88:O88" si="41">SUM(F77:F87)</f>
        <v>48</v>
      </c>
      <c r="G88" s="108">
        <f>SUM(G77:G87)</f>
        <v>3902</v>
      </c>
      <c r="H88" s="155"/>
      <c r="I88" s="173">
        <f>SUM(I77:I87)</f>
        <v>3995</v>
      </c>
      <c r="J88" s="59">
        <f>SUM(J77:J87)</f>
        <v>4054</v>
      </c>
      <c r="K88" s="59">
        <f t="shared" si="41"/>
        <v>4021</v>
      </c>
      <c r="L88" s="59">
        <f t="shared" si="41"/>
        <v>3954</v>
      </c>
      <c r="M88" s="59">
        <f t="shared" si="41"/>
        <v>3981</v>
      </c>
      <c r="N88" s="60">
        <f t="shared" si="41"/>
        <v>4157</v>
      </c>
      <c r="O88" s="59">
        <f t="shared" si="41"/>
        <v>3996</v>
      </c>
    </row>
    <row r="89" spans="2:15" ht="17.399999999999999" x14ac:dyDescent="0.35">
      <c r="B89" s="37" t="s">
        <v>123</v>
      </c>
      <c r="C89" s="41"/>
      <c r="D89" s="41"/>
      <c r="E89" s="57">
        <f t="shared" si="29"/>
        <v>2471</v>
      </c>
      <c r="F89" s="163"/>
      <c r="G89" s="90">
        <v>158</v>
      </c>
      <c r="H89" s="151"/>
      <c r="I89" s="75">
        <v>226</v>
      </c>
      <c r="J89" s="90">
        <v>451</v>
      </c>
      <c r="K89" s="75">
        <v>23</v>
      </c>
      <c r="L89" s="90">
        <v>6</v>
      </c>
      <c r="M89" s="90">
        <v>602</v>
      </c>
      <c r="N89" s="90">
        <v>408</v>
      </c>
      <c r="O89" s="90">
        <v>597</v>
      </c>
    </row>
    <row r="90" spans="2:15" x14ac:dyDescent="0.3">
      <c r="E90" s="57">
        <f t="shared" si="29"/>
        <v>0</v>
      </c>
      <c r="F90" s="169"/>
    </row>
    <row r="91" spans="2:15" x14ac:dyDescent="0.3">
      <c r="E91" s="57">
        <f t="shared" si="29"/>
        <v>0</v>
      </c>
      <c r="F91" s="169"/>
    </row>
    <row r="92" spans="2:15" ht="36" customHeight="1" x14ac:dyDescent="0.3">
      <c r="B92" s="29" t="s">
        <v>135</v>
      </c>
      <c r="C92" s="38" t="s">
        <v>114</v>
      </c>
      <c r="D92" s="39" t="s">
        <v>121</v>
      </c>
      <c r="E92" s="38" t="s">
        <v>113</v>
      </c>
      <c r="F92" s="170" t="s">
        <v>116</v>
      </c>
      <c r="G92" s="137" t="s">
        <v>174</v>
      </c>
      <c r="H92" s="152"/>
      <c r="I92" s="137" t="s">
        <v>173</v>
      </c>
      <c r="J92" s="137" t="s">
        <v>172</v>
      </c>
      <c r="K92" s="137" t="s">
        <v>171</v>
      </c>
      <c r="L92" s="137" t="s">
        <v>170</v>
      </c>
      <c r="M92" s="137" t="s">
        <v>169</v>
      </c>
      <c r="N92" s="138" t="s">
        <v>168</v>
      </c>
      <c r="O92" s="137" t="s">
        <v>117</v>
      </c>
    </row>
    <row r="93" spans="2:15" ht="17.399999999999999" x14ac:dyDescent="0.35">
      <c r="B93" s="26" t="s">
        <v>96</v>
      </c>
      <c r="C93" s="57">
        <f t="shared" ref="C93:C98" si="42">E93/F93</f>
        <v>691.57142857142856</v>
      </c>
      <c r="D93" s="57">
        <f t="shared" ref="D93:D98" si="43">C93/4</f>
        <v>172.89285714285714</v>
      </c>
      <c r="E93" s="57">
        <f t="shared" si="29"/>
        <v>4841</v>
      </c>
      <c r="F93" s="163">
        <v>7</v>
      </c>
      <c r="G93" s="41">
        <v>778</v>
      </c>
      <c r="H93" s="151"/>
      <c r="I93" s="41">
        <v>653</v>
      </c>
      <c r="J93" s="41">
        <v>626</v>
      </c>
      <c r="K93" s="41">
        <v>745</v>
      </c>
      <c r="L93" s="41">
        <v>589</v>
      </c>
      <c r="M93" s="41">
        <v>710</v>
      </c>
      <c r="N93" s="57">
        <v>740</v>
      </c>
      <c r="O93" s="41"/>
    </row>
    <row r="94" spans="2:15" ht="17.399999999999999" x14ac:dyDescent="0.35">
      <c r="B94" s="26" t="s">
        <v>94</v>
      </c>
      <c r="C94" s="57">
        <f t="shared" si="42"/>
        <v>635.5</v>
      </c>
      <c r="D94" s="57">
        <f t="shared" si="43"/>
        <v>158.875</v>
      </c>
      <c r="E94" s="57">
        <f t="shared" si="29"/>
        <v>5084</v>
      </c>
      <c r="F94" s="163">
        <v>8</v>
      </c>
      <c r="G94" s="41">
        <v>629</v>
      </c>
      <c r="H94" s="151"/>
      <c r="I94" s="41">
        <v>630</v>
      </c>
      <c r="J94" s="41">
        <v>595</v>
      </c>
      <c r="K94" s="41">
        <v>638</v>
      </c>
      <c r="L94" s="41">
        <v>677</v>
      </c>
      <c r="M94" s="41">
        <v>643</v>
      </c>
      <c r="N94" s="57">
        <v>613</v>
      </c>
      <c r="O94" s="41">
        <v>659</v>
      </c>
    </row>
    <row r="95" spans="2:15" ht="17.399999999999999" x14ac:dyDescent="0.35">
      <c r="B95" s="26" t="s">
        <v>97</v>
      </c>
      <c r="C95" s="57">
        <f t="shared" si="42"/>
        <v>617.66666666666663</v>
      </c>
      <c r="D95" s="57">
        <f t="shared" si="43"/>
        <v>154.41666666666666</v>
      </c>
      <c r="E95" s="57">
        <f t="shared" si="29"/>
        <v>1853</v>
      </c>
      <c r="F95" s="163">
        <v>3</v>
      </c>
      <c r="G95" s="41"/>
      <c r="H95" s="151"/>
      <c r="I95" s="41"/>
      <c r="J95" s="41"/>
      <c r="K95" s="41">
        <v>683</v>
      </c>
      <c r="L95" s="41"/>
      <c r="M95" s="41">
        <v>593</v>
      </c>
      <c r="N95" s="57"/>
      <c r="O95" s="41">
        <v>577</v>
      </c>
    </row>
    <row r="96" spans="2:15" ht="17.399999999999999" x14ac:dyDescent="0.35">
      <c r="B96" s="26" t="s">
        <v>95</v>
      </c>
      <c r="C96" s="57">
        <f t="shared" si="42"/>
        <v>570.57142857142856</v>
      </c>
      <c r="D96" s="57">
        <f t="shared" si="43"/>
        <v>142.64285714285714</v>
      </c>
      <c r="E96" s="57">
        <f t="shared" si="29"/>
        <v>3994</v>
      </c>
      <c r="F96" s="163">
        <v>7</v>
      </c>
      <c r="G96" s="41">
        <v>473</v>
      </c>
      <c r="H96" s="151"/>
      <c r="I96" s="41">
        <v>505</v>
      </c>
      <c r="J96" s="41">
        <v>561</v>
      </c>
      <c r="K96" s="41">
        <v>653</v>
      </c>
      <c r="L96" s="41">
        <v>608</v>
      </c>
      <c r="M96" s="41">
        <v>686</v>
      </c>
      <c r="N96" s="57">
        <v>508</v>
      </c>
      <c r="O96" s="41"/>
    </row>
    <row r="97" spans="2:15" ht="17.399999999999999" x14ac:dyDescent="0.35">
      <c r="B97" s="26" t="s">
        <v>102</v>
      </c>
      <c r="C97" s="57">
        <f t="shared" si="42"/>
        <v>568.75</v>
      </c>
      <c r="D97" s="57">
        <f t="shared" si="43"/>
        <v>142.1875</v>
      </c>
      <c r="E97" s="57">
        <f t="shared" si="29"/>
        <v>4550</v>
      </c>
      <c r="F97" s="163">
        <v>8</v>
      </c>
      <c r="G97" s="41">
        <v>573</v>
      </c>
      <c r="H97" s="151"/>
      <c r="I97" s="41">
        <v>572</v>
      </c>
      <c r="J97" s="41">
        <v>540</v>
      </c>
      <c r="K97" s="41">
        <v>609</v>
      </c>
      <c r="L97" s="41">
        <v>512</v>
      </c>
      <c r="M97" s="41">
        <v>537</v>
      </c>
      <c r="N97" s="57">
        <v>636</v>
      </c>
      <c r="O97" s="41">
        <v>571</v>
      </c>
    </row>
    <row r="98" spans="2:15" ht="17.399999999999999" x14ac:dyDescent="0.35">
      <c r="B98" s="26" t="s">
        <v>98</v>
      </c>
      <c r="C98" s="57">
        <f t="shared" si="42"/>
        <v>559.71428571428567</v>
      </c>
      <c r="D98" s="57">
        <f t="shared" si="43"/>
        <v>139.92857142857142</v>
      </c>
      <c r="E98" s="57">
        <f t="shared" si="29"/>
        <v>3918</v>
      </c>
      <c r="F98" s="163">
        <v>7</v>
      </c>
      <c r="G98" s="41">
        <v>545</v>
      </c>
      <c r="H98" s="151"/>
      <c r="I98" s="41">
        <v>637</v>
      </c>
      <c r="J98" s="41">
        <v>576</v>
      </c>
      <c r="K98" s="41">
        <v>546</v>
      </c>
      <c r="L98" s="41">
        <v>575</v>
      </c>
      <c r="M98" s="41">
        <v>510</v>
      </c>
      <c r="N98" s="57">
        <v>529</v>
      </c>
      <c r="O98" s="41"/>
    </row>
    <row r="99" spans="2:15" ht="17.399999999999999" x14ac:dyDescent="0.35">
      <c r="B99" s="26" t="s">
        <v>99</v>
      </c>
      <c r="C99" s="57">
        <f t="shared" ref="C99:C100" si="44">E99/F99</f>
        <v>574</v>
      </c>
      <c r="D99" s="57">
        <f t="shared" ref="D99:D100" si="45">C99/4</f>
        <v>143.5</v>
      </c>
      <c r="E99" s="57">
        <f t="shared" si="29"/>
        <v>1148</v>
      </c>
      <c r="F99" s="164">
        <v>2</v>
      </c>
      <c r="G99" s="56">
        <v>487</v>
      </c>
      <c r="H99" s="153"/>
      <c r="I99" s="56">
        <v>661</v>
      </c>
      <c r="J99" s="56"/>
      <c r="K99" s="56"/>
      <c r="L99" s="56"/>
      <c r="M99" s="56"/>
      <c r="N99" s="57"/>
      <c r="O99" s="41"/>
    </row>
    <row r="100" spans="2:15" ht="17.399999999999999" x14ac:dyDescent="0.35">
      <c r="B100" s="26" t="s">
        <v>100</v>
      </c>
      <c r="C100" s="57" t="e">
        <f t="shared" si="44"/>
        <v>#DIV/0!</v>
      </c>
      <c r="D100" s="57" t="e">
        <f t="shared" si="45"/>
        <v>#DIV/0!</v>
      </c>
      <c r="E100" s="57">
        <f t="shared" si="29"/>
        <v>0</v>
      </c>
      <c r="F100" s="164"/>
      <c r="G100" s="56"/>
      <c r="H100" s="153"/>
      <c r="I100" s="56"/>
      <c r="J100" s="56"/>
      <c r="K100" s="56"/>
      <c r="L100" s="56"/>
      <c r="M100" s="56"/>
      <c r="N100" s="57"/>
      <c r="O100" s="41"/>
    </row>
    <row r="101" spans="2:15" ht="17.399999999999999" x14ac:dyDescent="0.35">
      <c r="B101" s="22" t="s">
        <v>76</v>
      </c>
      <c r="C101" s="57"/>
      <c r="D101" s="57"/>
      <c r="E101" s="57">
        <f t="shared" si="29"/>
        <v>600</v>
      </c>
      <c r="F101" s="164">
        <v>1</v>
      </c>
      <c r="G101" s="56"/>
      <c r="H101" s="153"/>
      <c r="I101" s="56"/>
      <c r="J101" s="56"/>
      <c r="K101" s="56"/>
      <c r="L101" s="56"/>
      <c r="M101" s="56"/>
      <c r="N101" s="57">
        <v>600</v>
      </c>
      <c r="O101" s="41"/>
    </row>
    <row r="102" spans="2:15" ht="17.399999999999999" x14ac:dyDescent="0.35">
      <c r="B102" s="63" t="s">
        <v>161</v>
      </c>
      <c r="C102" s="57">
        <f>E102/F102</f>
        <v>549.5</v>
      </c>
      <c r="D102" s="57">
        <f t="shared" ref="D102:D105" si="46">C102/4</f>
        <v>137.375</v>
      </c>
      <c r="E102" s="57">
        <f t="shared" si="29"/>
        <v>1099</v>
      </c>
      <c r="F102" s="164">
        <v>2</v>
      </c>
      <c r="G102" s="56"/>
      <c r="H102" s="153"/>
      <c r="I102" s="56"/>
      <c r="J102" s="56">
        <v>516</v>
      </c>
      <c r="K102" s="56"/>
      <c r="L102" s="56"/>
      <c r="M102" s="56"/>
      <c r="N102" s="57"/>
      <c r="O102" s="41">
        <v>583</v>
      </c>
    </row>
    <row r="103" spans="2:15" ht="17.399999999999999" x14ac:dyDescent="0.35">
      <c r="B103" s="48" t="s">
        <v>104</v>
      </c>
      <c r="C103" s="57">
        <f>E103/F103</f>
        <v>542.5</v>
      </c>
      <c r="D103" s="57">
        <f t="shared" si="46"/>
        <v>135.625</v>
      </c>
      <c r="E103" s="57">
        <f t="shared" si="29"/>
        <v>1085</v>
      </c>
      <c r="F103" s="164">
        <v>2</v>
      </c>
      <c r="G103" s="56"/>
      <c r="H103" s="153"/>
      <c r="I103" s="56"/>
      <c r="J103" s="56"/>
      <c r="K103" s="56"/>
      <c r="L103" s="56">
        <v>450</v>
      </c>
      <c r="M103" s="56"/>
      <c r="N103" s="57"/>
      <c r="O103" s="41">
        <v>635</v>
      </c>
    </row>
    <row r="104" spans="2:15" ht="18" thickBot="1" x14ac:dyDescent="0.4">
      <c r="B104" s="68" t="s">
        <v>92</v>
      </c>
      <c r="C104" s="62">
        <f>E104/F104</f>
        <v>808</v>
      </c>
      <c r="D104" s="62">
        <f t="shared" si="46"/>
        <v>202</v>
      </c>
      <c r="E104" s="57">
        <f t="shared" si="29"/>
        <v>808</v>
      </c>
      <c r="F104" s="166">
        <v>1</v>
      </c>
      <c r="G104" s="61"/>
      <c r="H104" s="154"/>
      <c r="I104" s="61"/>
      <c r="J104" s="61"/>
      <c r="K104" s="61"/>
      <c r="L104" s="61"/>
      <c r="M104" s="61"/>
      <c r="N104" s="62"/>
      <c r="O104" s="61">
        <v>808</v>
      </c>
    </row>
    <row r="105" spans="2:15" ht="17.399999999999999" x14ac:dyDescent="0.35">
      <c r="B105" s="58" t="s">
        <v>122</v>
      </c>
      <c r="C105" s="60">
        <f>E105/F105</f>
        <v>603.75</v>
      </c>
      <c r="D105" s="60">
        <f t="shared" si="46"/>
        <v>150.9375</v>
      </c>
      <c r="E105" s="57">
        <f t="shared" si="29"/>
        <v>28980</v>
      </c>
      <c r="F105" s="167">
        <f t="shared" ref="F105:O105" si="47">SUM(F93:F104)</f>
        <v>48</v>
      </c>
      <c r="G105" s="108">
        <f>SUM(G93:G104)</f>
        <v>3485</v>
      </c>
      <c r="H105" s="156"/>
      <c r="I105" s="165">
        <f>SUM(I93:I104)</f>
        <v>3658</v>
      </c>
      <c r="J105" s="59">
        <f>SUM(J93:J104)</f>
        <v>3414</v>
      </c>
      <c r="K105" s="59">
        <f t="shared" si="47"/>
        <v>3874</v>
      </c>
      <c r="L105" s="59">
        <f t="shared" si="47"/>
        <v>3411</v>
      </c>
      <c r="M105" s="59">
        <f t="shared" si="47"/>
        <v>3679</v>
      </c>
      <c r="N105" s="60">
        <f t="shared" si="47"/>
        <v>3626</v>
      </c>
      <c r="O105" s="59">
        <f t="shared" si="47"/>
        <v>3833</v>
      </c>
    </row>
    <row r="106" spans="2:15" ht="17.399999999999999" x14ac:dyDescent="0.35">
      <c r="B106" s="37" t="s">
        <v>123</v>
      </c>
      <c r="C106" s="41"/>
      <c r="D106" s="41"/>
      <c r="E106" s="57" t="s">
        <v>142</v>
      </c>
      <c r="F106" s="163"/>
      <c r="G106" s="41"/>
      <c r="H106" s="151"/>
      <c r="I106" s="90">
        <v>129</v>
      </c>
      <c r="J106" s="75">
        <v>44</v>
      </c>
      <c r="K106" s="90">
        <v>421</v>
      </c>
      <c r="L106" s="90">
        <v>40</v>
      </c>
      <c r="M106" s="90">
        <v>338</v>
      </c>
      <c r="N106" s="75">
        <v>306</v>
      </c>
      <c r="O106" s="90">
        <v>7</v>
      </c>
    </row>
    <row r="107" spans="2:15" x14ac:dyDescent="0.3">
      <c r="E107" s="57" t="s">
        <v>142</v>
      </c>
      <c r="F107" s="169"/>
    </row>
    <row r="108" spans="2:15" x14ac:dyDescent="0.3">
      <c r="E108" s="57" t="s">
        <v>142</v>
      </c>
      <c r="F108" s="169"/>
    </row>
    <row r="109" spans="2:15" ht="32.4" customHeight="1" x14ac:dyDescent="0.3">
      <c r="B109" s="29" t="s">
        <v>136</v>
      </c>
      <c r="C109" s="38" t="s">
        <v>114</v>
      </c>
      <c r="D109" s="39" t="s">
        <v>121</v>
      </c>
      <c r="E109" s="38" t="s">
        <v>113</v>
      </c>
      <c r="F109" s="170" t="s">
        <v>116</v>
      </c>
      <c r="G109" s="137" t="s">
        <v>174</v>
      </c>
      <c r="H109" s="152"/>
      <c r="I109" s="137" t="s">
        <v>173</v>
      </c>
      <c r="J109" s="137" t="s">
        <v>172</v>
      </c>
      <c r="K109" s="137" t="s">
        <v>171</v>
      </c>
      <c r="L109" s="137" t="s">
        <v>170</v>
      </c>
      <c r="M109" s="137" t="s">
        <v>169</v>
      </c>
      <c r="N109" s="138" t="s">
        <v>168</v>
      </c>
      <c r="O109" s="137" t="s">
        <v>117</v>
      </c>
    </row>
    <row r="110" spans="2:15" ht="17.399999999999999" x14ac:dyDescent="0.35">
      <c r="B110" s="28" t="s">
        <v>104</v>
      </c>
      <c r="C110" s="57">
        <f t="shared" ref="C110:C117" si="48">E110/F110</f>
        <v>611</v>
      </c>
      <c r="D110" s="57">
        <f t="shared" ref="D110:D117" si="49">C110/4</f>
        <v>152.75</v>
      </c>
      <c r="E110" s="57">
        <f t="shared" si="29"/>
        <v>2444</v>
      </c>
      <c r="F110" s="163">
        <v>4</v>
      </c>
      <c r="G110" s="41">
        <v>557</v>
      </c>
      <c r="H110" s="151"/>
      <c r="I110" s="41">
        <v>559</v>
      </c>
      <c r="J110" s="41">
        <v>669</v>
      </c>
      <c r="K110" s="41">
        <v>659</v>
      </c>
      <c r="L110" s="41"/>
      <c r="M110" s="41"/>
      <c r="N110" s="57"/>
      <c r="O110" s="41"/>
    </row>
    <row r="111" spans="2:15" ht="17.399999999999999" x14ac:dyDescent="0.35">
      <c r="B111" s="28" t="s">
        <v>103</v>
      </c>
      <c r="C111" s="57">
        <f t="shared" si="48"/>
        <v>586.83333333333337</v>
      </c>
      <c r="D111" s="57">
        <f t="shared" si="49"/>
        <v>146.70833333333334</v>
      </c>
      <c r="E111" s="57">
        <f t="shared" si="29"/>
        <v>3521</v>
      </c>
      <c r="F111" s="163">
        <v>6</v>
      </c>
      <c r="G111" s="41">
        <v>587</v>
      </c>
      <c r="H111" s="151"/>
      <c r="I111" s="41">
        <v>522</v>
      </c>
      <c r="J111" s="41">
        <v>516</v>
      </c>
      <c r="K111" s="41">
        <v>594</v>
      </c>
      <c r="L111" s="41">
        <v>682</v>
      </c>
      <c r="M111" s="41">
        <v>620</v>
      </c>
      <c r="N111" s="57"/>
      <c r="O111" s="41"/>
    </row>
    <row r="112" spans="2:15" ht="17.399999999999999" x14ac:dyDescent="0.35">
      <c r="B112" s="28" t="s">
        <v>108</v>
      </c>
      <c r="C112" s="57">
        <f t="shared" si="48"/>
        <v>569.16666666666663</v>
      </c>
      <c r="D112" s="57">
        <f t="shared" si="49"/>
        <v>142.29166666666666</v>
      </c>
      <c r="E112" s="57">
        <f t="shared" si="29"/>
        <v>3415</v>
      </c>
      <c r="F112" s="163">
        <v>6</v>
      </c>
      <c r="G112" s="41">
        <v>521</v>
      </c>
      <c r="H112" s="151"/>
      <c r="I112" s="41">
        <v>588</v>
      </c>
      <c r="J112" s="41"/>
      <c r="K112" s="41"/>
      <c r="L112" s="41">
        <v>587</v>
      </c>
      <c r="M112" s="41">
        <v>579</v>
      </c>
      <c r="N112" s="57">
        <v>567</v>
      </c>
      <c r="O112" s="41">
        <v>573</v>
      </c>
    </row>
    <row r="113" spans="2:15" ht="17.399999999999999" x14ac:dyDescent="0.35">
      <c r="B113" s="28" t="s">
        <v>105</v>
      </c>
      <c r="C113" s="57">
        <f t="shared" si="48"/>
        <v>584</v>
      </c>
      <c r="D113" s="57">
        <f t="shared" si="49"/>
        <v>146</v>
      </c>
      <c r="E113" s="57">
        <f t="shared" si="29"/>
        <v>3504</v>
      </c>
      <c r="F113" s="163">
        <v>6</v>
      </c>
      <c r="G113" s="41">
        <v>620</v>
      </c>
      <c r="H113" s="151"/>
      <c r="I113" s="41"/>
      <c r="J113" s="41">
        <v>532</v>
      </c>
      <c r="K113" s="41">
        <v>571</v>
      </c>
      <c r="L113" s="41">
        <v>565</v>
      </c>
      <c r="M113" s="41">
        <v>614</v>
      </c>
      <c r="N113" s="91"/>
      <c r="O113" s="41">
        <v>602</v>
      </c>
    </row>
    <row r="114" spans="2:15" ht="17.399999999999999" x14ac:dyDescent="0.35">
      <c r="B114" s="28" t="s">
        <v>107</v>
      </c>
      <c r="C114" s="57">
        <f t="shared" si="48"/>
        <v>530.375</v>
      </c>
      <c r="D114" s="57">
        <f t="shared" si="49"/>
        <v>132.59375</v>
      </c>
      <c r="E114" s="57">
        <f t="shared" si="29"/>
        <v>4243</v>
      </c>
      <c r="F114" s="164">
        <v>8</v>
      </c>
      <c r="G114" s="56">
        <v>519</v>
      </c>
      <c r="H114" s="153"/>
      <c r="I114" s="56">
        <v>558</v>
      </c>
      <c r="J114" s="56">
        <v>486</v>
      </c>
      <c r="K114" s="56">
        <v>495</v>
      </c>
      <c r="L114" s="56">
        <v>545</v>
      </c>
      <c r="M114" s="56">
        <v>553</v>
      </c>
      <c r="N114" s="57">
        <v>581</v>
      </c>
      <c r="O114" s="41">
        <v>506</v>
      </c>
    </row>
    <row r="115" spans="2:15" ht="17.399999999999999" x14ac:dyDescent="0.35">
      <c r="B115" s="28" t="s">
        <v>106</v>
      </c>
      <c r="C115" s="57">
        <f t="shared" si="48"/>
        <v>522.20000000000005</v>
      </c>
      <c r="D115" s="57">
        <f t="shared" si="49"/>
        <v>130.55000000000001</v>
      </c>
      <c r="E115" s="57">
        <f t="shared" si="29"/>
        <v>2611</v>
      </c>
      <c r="F115" s="163">
        <v>5</v>
      </c>
      <c r="G115" s="41"/>
      <c r="H115" s="151"/>
      <c r="I115" s="41">
        <v>439</v>
      </c>
      <c r="J115" s="41"/>
      <c r="K115" s="41">
        <v>549</v>
      </c>
      <c r="L115" s="41">
        <v>529</v>
      </c>
      <c r="M115" s="41"/>
      <c r="N115" s="57">
        <v>580</v>
      </c>
      <c r="O115" s="41">
        <v>514</v>
      </c>
    </row>
    <row r="116" spans="2:15" ht="17.399999999999999" x14ac:dyDescent="0.35">
      <c r="B116" s="28" t="s">
        <v>109</v>
      </c>
      <c r="C116" s="57">
        <f t="shared" si="48"/>
        <v>520.5</v>
      </c>
      <c r="D116" s="57">
        <f t="shared" si="49"/>
        <v>130.125</v>
      </c>
      <c r="E116" s="57">
        <f t="shared" si="29"/>
        <v>2082</v>
      </c>
      <c r="F116" s="163">
        <v>4</v>
      </c>
      <c r="G116" s="41">
        <v>520</v>
      </c>
      <c r="H116" s="151"/>
      <c r="I116" s="41"/>
      <c r="J116" s="41">
        <v>495</v>
      </c>
      <c r="K116" s="41"/>
      <c r="L116" s="41"/>
      <c r="M116" s="41"/>
      <c r="N116" s="57">
        <v>531</v>
      </c>
      <c r="O116" s="41">
        <v>536</v>
      </c>
    </row>
    <row r="117" spans="2:15" ht="17.399999999999999" x14ac:dyDescent="0.35">
      <c r="B117" s="28" t="s">
        <v>110</v>
      </c>
      <c r="C117" s="57">
        <f t="shared" si="48"/>
        <v>424.2</v>
      </c>
      <c r="D117" s="57">
        <f t="shared" si="49"/>
        <v>106.05</v>
      </c>
      <c r="E117" s="57">
        <f t="shared" si="29"/>
        <v>2121</v>
      </c>
      <c r="F117" s="41">
        <v>5</v>
      </c>
      <c r="G117" s="41"/>
      <c r="H117" s="151"/>
      <c r="I117" s="41">
        <v>381</v>
      </c>
      <c r="J117" s="41">
        <v>433</v>
      </c>
      <c r="K117" s="41"/>
      <c r="L117" s="41">
        <v>414</v>
      </c>
      <c r="M117" s="41">
        <v>450</v>
      </c>
      <c r="N117" s="57">
        <v>443</v>
      </c>
      <c r="O117" s="41"/>
    </row>
    <row r="118" spans="2:15" ht="17.399999999999999" x14ac:dyDescent="0.35">
      <c r="B118" s="37" t="s">
        <v>199</v>
      </c>
      <c r="C118" s="57">
        <f t="shared" ref="C118" si="50">E118/F118</f>
        <v>582</v>
      </c>
      <c r="D118" s="57">
        <f t="shared" ref="D118" si="51">C118/4</f>
        <v>145.5</v>
      </c>
      <c r="E118" s="57">
        <f t="shared" si="29"/>
        <v>1746</v>
      </c>
      <c r="F118" s="56">
        <v>3</v>
      </c>
      <c r="G118" s="56"/>
      <c r="H118" s="153"/>
      <c r="I118" s="56"/>
      <c r="J118" s="56"/>
      <c r="K118" s="56">
        <v>543</v>
      </c>
      <c r="L118" s="56"/>
      <c r="M118" s="56">
        <v>631</v>
      </c>
      <c r="N118" s="102">
        <v>572</v>
      </c>
      <c r="O118" s="56"/>
    </row>
    <row r="119" spans="2:15" ht="18" thickBot="1" x14ac:dyDescent="0.4">
      <c r="B119" s="88" t="s">
        <v>162</v>
      </c>
      <c r="C119" s="62">
        <f>E119/F119</f>
        <v>519</v>
      </c>
      <c r="D119" s="62">
        <f t="shared" ref="D119:D120" si="52">C119/4</f>
        <v>129.75</v>
      </c>
      <c r="E119" s="57">
        <f t="shared" si="29"/>
        <v>519</v>
      </c>
      <c r="F119" s="61">
        <v>1</v>
      </c>
      <c r="G119" s="61"/>
      <c r="H119" s="154"/>
      <c r="I119" s="61"/>
      <c r="J119" s="61"/>
      <c r="K119" s="61"/>
      <c r="L119" s="61"/>
      <c r="M119" s="61"/>
      <c r="N119" s="104"/>
      <c r="O119" s="61">
        <v>519</v>
      </c>
    </row>
    <row r="120" spans="2:15" ht="17.399999999999999" x14ac:dyDescent="0.35">
      <c r="B120" s="58" t="s">
        <v>122</v>
      </c>
      <c r="C120" s="60">
        <f>E120/F120</f>
        <v>545.95833333333337</v>
      </c>
      <c r="D120" s="60">
        <f t="shared" si="52"/>
        <v>136.48958333333334</v>
      </c>
      <c r="E120" s="57">
        <f t="shared" si="29"/>
        <v>26206</v>
      </c>
      <c r="F120" s="59">
        <f t="shared" ref="F120:O120" si="53">SUM(F110:F119)</f>
        <v>48</v>
      </c>
      <c r="G120" s="108">
        <f>SUM(G110:G119)</f>
        <v>3324</v>
      </c>
      <c r="H120" s="155"/>
      <c r="I120" s="165">
        <f>SUM(I110:I119)</f>
        <v>3047</v>
      </c>
      <c r="J120" s="59">
        <f>SUM(J110:J119)</f>
        <v>3131</v>
      </c>
      <c r="K120" s="59">
        <f t="shared" si="53"/>
        <v>3411</v>
      </c>
      <c r="L120" s="59">
        <f t="shared" si="53"/>
        <v>3322</v>
      </c>
      <c r="M120" s="59">
        <f t="shared" si="53"/>
        <v>3447</v>
      </c>
      <c r="N120" s="103">
        <f t="shared" si="53"/>
        <v>3274</v>
      </c>
      <c r="O120" s="59">
        <f t="shared" si="53"/>
        <v>3250</v>
      </c>
    </row>
    <row r="121" spans="2:15" ht="17.399999999999999" x14ac:dyDescent="0.35">
      <c r="B121" s="37" t="s">
        <v>123</v>
      </c>
      <c r="C121" s="41"/>
      <c r="D121" s="41"/>
      <c r="E121" s="41"/>
      <c r="F121" s="41"/>
      <c r="G121" s="41"/>
      <c r="H121" s="151"/>
      <c r="I121" s="75">
        <v>466</v>
      </c>
      <c r="J121" s="75">
        <v>13</v>
      </c>
      <c r="K121" s="90">
        <v>202</v>
      </c>
      <c r="L121" s="90">
        <v>404</v>
      </c>
      <c r="M121" s="90">
        <v>536</v>
      </c>
      <c r="N121" s="75">
        <v>9</v>
      </c>
      <c r="O121" s="90">
        <v>431</v>
      </c>
    </row>
  </sheetData>
  <sortState xmlns:xlrd2="http://schemas.microsoft.com/office/spreadsheetml/2017/richdata2" ref="B110:O117">
    <sortCondition descending="1" ref="C110:C117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4" max="16383" man="1"/>
    <brk id="90" max="16383" man="1"/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A13" workbookViewId="0">
      <selection activeCell="M23" sqref="M23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58" t="s">
        <v>140</v>
      </c>
      <c r="E1" s="158"/>
      <c r="F1" s="158"/>
      <c r="G1" s="158"/>
      <c r="H1" s="158"/>
      <c r="I1" s="158"/>
    </row>
    <row r="3" spans="2:10" ht="15.6" x14ac:dyDescent="0.3">
      <c r="C3" s="29" t="s">
        <v>213</v>
      </c>
      <c r="H3" s="157" t="s">
        <v>137</v>
      </c>
      <c r="I3" s="157"/>
      <c r="J3" s="157"/>
    </row>
    <row r="4" spans="2:10" x14ac:dyDescent="0.3">
      <c r="D4" s="36" t="s">
        <v>138</v>
      </c>
      <c r="I4" s="36" t="s">
        <v>138</v>
      </c>
    </row>
    <row r="5" spans="2:10" ht="17.399999999999999" x14ac:dyDescent="0.35">
      <c r="B5">
        <v>1</v>
      </c>
      <c r="C5" s="161" t="s">
        <v>0</v>
      </c>
      <c r="D5" s="162" t="s">
        <v>4</v>
      </c>
      <c r="E5" s="105">
        <v>697</v>
      </c>
      <c r="G5">
        <v>1</v>
      </c>
      <c r="H5" s="1" t="s">
        <v>0</v>
      </c>
      <c r="I5" s="2" t="s">
        <v>4</v>
      </c>
      <c r="J5" s="105">
        <v>738</v>
      </c>
    </row>
    <row r="6" spans="2:10" ht="17.399999999999999" x14ac:dyDescent="0.35">
      <c r="B6">
        <v>2</v>
      </c>
      <c r="C6" s="1" t="s">
        <v>0</v>
      </c>
      <c r="D6" s="2" t="s">
        <v>3</v>
      </c>
      <c r="E6" s="106">
        <v>683</v>
      </c>
      <c r="G6">
        <v>2</v>
      </c>
      <c r="H6" s="1" t="s">
        <v>0</v>
      </c>
      <c r="I6" s="2" t="s">
        <v>2</v>
      </c>
      <c r="J6" s="106">
        <v>728</v>
      </c>
    </row>
    <row r="7" spans="2:10" ht="17.399999999999999" x14ac:dyDescent="0.35">
      <c r="B7">
        <v>3</v>
      </c>
      <c r="C7" s="1" t="s">
        <v>0</v>
      </c>
      <c r="D7" s="2" t="s">
        <v>1</v>
      </c>
      <c r="E7" s="107">
        <v>672</v>
      </c>
      <c r="G7">
        <v>3</v>
      </c>
      <c r="H7" s="1" t="s">
        <v>0</v>
      </c>
      <c r="I7" s="2" t="s">
        <v>5</v>
      </c>
      <c r="J7" s="107">
        <v>687</v>
      </c>
    </row>
    <row r="8" spans="2:10" ht="17.399999999999999" x14ac:dyDescent="0.35">
      <c r="B8">
        <v>3</v>
      </c>
      <c r="C8" s="1" t="s">
        <v>0</v>
      </c>
      <c r="D8" s="2" t="s">
        <v>5</v>
      </c>
      <c r="E8" s="53">
        <v>667</v>
      </c>
      <c r="G8">
        <v>4</v>
      </c>
      <c r="H8" s="1" t="s">
        <v>0</v>
      </c>
      <c r="I8" s="2" t="s">
        <v>1</v>
      </c>
      <c r="J8" s="53">
        <v>651</v>
      </c>
    </row>
    <row r="9" spans="2:10" ht="17.399999999999999" x14ac:dyDescent="0.35">
      <c r="B9">
        <v>5</v>
      </c>
      <c r="C9" s="3" t="s">
        <v>6</v>
      </c>
      <c r="D9" s="4" t="s">
        <v>9</v>
      </c>
      <c r="E9" s="53">
        <v>665</v>
      </c>
      <c r="G9">
        <v>5</v>
      </c>
      <c r="H9" s="3" t="s">
        <v>6</v>
      </c>
      <c r="I9" s="4" t="s">
        <v>7</v>
      </c>
      <c r="J9" s="53">
        <v>635</v>
      </c>
    </row>
    <row r="10" spans="2:10" ht="17.399999999999999" x14ac:dyDescent="0.35">
      <c r="B10">
        <v>6</v>
      </c>
      <c r="C10" s="5" t="s">
        <v>12</v>
      </c>
      <c r="D10" s="6" t="s">
        <v>17</v>
      </c>
      <c r="E10" s="53">
        <v>658</v>
      </c>
      <c r="G10">
        <v>6</v>
      </c>
      <c r="H10" s="3" t="s">
        <v>6</v>
      </c>
      <c r="I10" s="4" t="s">
        <v>9</v>
      </c>
      <c r="J10" s="53">
        <v>633</v>
      </c>
    </row>
    <row r="11" spans="2:10" ht="17.399999999999999" x14ac:dyDescent="0.35">
      <c r="B11">
        <v>6</v>
      </c>
      <c r="C11" s="3" t="s">
        <v>6</v>
      </c>
      <c r="D11" s="4" t="s">
        <v>11</v>
      </c>
      <c r="E11" s="53">
        <v>655</v>
      </c>
      <c r="G11">
        <v>7</v>
      </c>
      <c r="H11" s="3" t="s">
        <v>6</v>
      </c>
      <c r="I11" s="4" t="s">
        <v>10</v>
      </c>
      <c r="J11" s="53">
        <v>615</v>
      </c>
    </row>
    <row r="12" spans="2:10" ht="17.399999999999999" x14ac:dyDescent="0.35">
      <c r="B12">
        <v>8</v>
      </c>
      <c r="C12" s="5" t="s">
        <v>12</v>
      </c>
      <c r="D12" s="6" t="s">
        <v>16</v>
      </c>
      <c r="E12" s="53">
        <v>654</v>
      </c>
      <c r="G12">
        <v>8</v>
      </c>
      <c r="H12" s="1" t="s">
        <v>0</v>
      </c>
      <c r="I12" s="2" t="s">
        <v>3</v>
      </c>
      <c r="J12" s="53">
        <v>613</v>
      </c>
    </row>
    <row r="13" spans="2:10" ht="17.399999999999999" x14ac:dyDescent="0.35">
      <c r="B13">
        <v>9</v>
      </c>
      <c r="C13" s="3" t="s">
        <v>6</v>
      </c>
      <c r="D13" s="4" t="s">
        <v>10</v>
      </c>
      <c r="E13" s="53">
        <v>625</v>
      </c>
      <c r="G13">
        <v>9</v>
      </c>
      <c r="H13" s="3" t="s">
        <v>6</v>
      </c>
      <c r="I13" s="4" t="s">
        <v>11</v>
      </c>
      <c r="J13" s="53">
        <v>608</v>
      </c>
    </row>
    <row r="14" spans="2:10" ht="17.399999999999999" x14ac:dyDescent="0.35">
      <c r="B14">
        <v>10</v>
      </c>
      <c r="C14" s="5" t="s">
        <v>12</v>
      </c>
      <c r="D14" s="6" t="s">
        <v>13</v>
      </c>
      <c r="E14" s="53">
        <v>592</v>
      </c>
      <c r="G14">
        <v>10</v>
      </c>
      <c r="H14" s="5" t="s">
        <v>12</v>
      </c>
      <c r="I14" s="6" t="s">
        <v>17</v>
      </c>
      <c r="J14" s="53">
        <v>603</v>
      </c>
    </row>
    <row r="15" spans="2:10" s="169" customFormat="1" ht="17.399999999999999" x14ac:dyDescent="0.35">
      <c r="C15" s="175"/>
      <c r="D15" s="176"/>
      <c r="E15" s="175"/>
      <c r="H15" s="175"/>
      <c r="I15" s="176"/>
      <c r="J15" s="175"/>
    </row>
    <row r="16" spans="2:10" ht="15.6" x14ac:dyDescent="0.3">
      <c r="C16" s="29" t="s">
        <v>213</v>
      </c>
      <c r="H16" s="157" t="s">
        <v>137</v>
      </c>
      <c r="I16" s="157"/>
      <c r="J16" s="157"/>
    </row>
    <row r="17" spans="2:10" x14ac:dyDescent="0.3">
      <c r="D17" s="36" t="s">
        <v>139</v>
      </c>
      <c r="I17" s="36" t="s">
        <v>139</v>
      </c>
    </row>
    <row r="18" spans="2:10" ht="17.399999999999999" x14ac:dyDescent="0.35">
      <c r="B18">
        <v>1</v>
      </c>
      <c r="C18" s="13" t="s">
        <v>41</v>
      </c>
      <c r="D18" s="51" t="s">
        <v>47</v>
      </c>
      <c r="E18" s="105">
        <v>826</v>
      </c>
      <c r="G18">
        <v>1</v>
      </c>
      <c r="H18" s="13" t="s">
        <v>41</v>
      </c>
      <c r="I18" s="14" t="s">
        <v>44</v>
      </c>
      <c r="J18" s="105">
        <v>825</v>
      </c>
    </row>
    <row r="19" spans="2:10" ht="17.399999999999999" x14ac:dyDescent="0.35">
      <c r="B19">
        <v>2</v>
      </c>
      <c r="C19" s="13" t="s">
        <v>41</v>
      </c>
      <c r="D19" s="51" t="s">
        <v>42</v>
      </c>
      <c r="E19" s="106">
        <v>801</v>
      </c>
      <c r="G19">
        <v>2</v>
      </c>
      <c r="H19" s="13" t="s">
        <v>41</v>
      </c>
      <c r="I19" s="14" t="s">
        <v>46</v>
      </c>
      <c r="J19" s="106">
        <v>825</v>
      </c>
    </row>
    <row r="20" spans="2:10" ht="17.399999999999999" x14ac:dyDescent="0.35">
      <c r="B20">
        <v>3</v>
      </c>
      <c r="C20" s="17" t="s">
        <v>57</v>
      </c>
      <c r="D20" s="50" t="s">
        <v>63</v>
      </c>
      <c r="E20" s="107">
        <v>786</v>
      </c>
      <c r="G20">
        <v>3</v>
      </c>
      <c r="H20" s="13" t="s">
        <v>41</v>
      </c>
      <c r="I20" s="14" t="s">
        <v>42</v>
      </c>
      <c r="J20" s="107">
        <v>812</v>
      </c>
    </row>
    <row r="21" spans="2:10" ht="17.399999999999999" x14ac:dyDescent="0.35">
      <c r="B21">
        <v>4</v>
      </c>
      <c r="C21" s="13" t="s">
        <v>41</v>
      </c>
      <c r="D21" s="51" t="s">
        <v>44</v>
      </c>
      <c r="E21" s="53">
        <v>782</v>
      </c>
      <c r="G21">
        <v>4</v>
      </c>
      <c r="H21" s="13" t="s">
        <v>41</v>
      </c>
      <c r="I21" s="14" t="s">
        <v>158</v>
      </c>
      <c r="J21" s="53">
        <v>782</v>
      </c>
    </row>
    <row r="22" spans="2:10" ht="17.399999999999999" x14ac:dyDescent="0.35">
      <c r="B22">
        <v>5</v>
      </c>
      <c r="C22" s="25" t="s">
        <v>93</v>
      </c>
      <c r="D22" s="49" t="s">
        <v>96</v>
      </c>
      <c r="E22" s="53">
        <v>778</v>
      </c>
      <c r="G22">
        <v>5</v>
      </c>
      <c r="H22" s="13" t="s">
        <v>41</v>
      </c>
      <c r="I22" s="14" t="s">
        <v>47</v>
      </c>
      <c r="J22" s="53">
        <v>768</v>
      </c>
    </row>
    <row r="23" spans="2:10" ht="17.399999999999999" x14ac:dyDescent="0.35">
      <c r="B23">
        <v>6</v>
      </c>
      <c r="C23" s="13" t="s">
        <v>41</v>
      </c>
      <c r="D23" s="51" t="s">
        <v>158</v>
      </c>
      <c r="E23" s="53">
        <v>771</v>
      </c>
      <c r="G23">
        <v>6</v>
      </c>
      <c r="H23" s="13" t="s">
        <v>41</v>
      </c>
      <c r="I23" s="14" t="s">
        <v>45</v>
      </c>
      <c r="J23" s="53">
        <v>753</v>
      </c>
    </row>
    <row r="24" spans="2:10" ht="17.399999999999999" x14ac:dyDescent="0.35">
      <c r="B24">
        <v>7</v>
      </c>
      <c r="C24" s="15" t="s">
        <v>48</v>
      </c>
      <c r="D24" s="52" t="s">
        <v>53</v>
      </c>
      <c r="E24" s="53">
        <v>767</v>
      </c>
      <c r="G24">
        <v>7</v>
      </c>
      <c r="H24" s="17" t="s">
        <v>57</v>
      </c>
      <c r="I24" s="18" t="s">
        <v>63</v>
      </c>
      <c r="J24" s="53">
        <v>747</v>
      </c>
    </row>
    <row r="25" spans="2:10" ht="17.399999999999999" x14ac:dyDescent="0.35">
      <c r="B25">
        <v>8</v>
      </c>
      <c r="C25" s="17" t="s">
        <v>57</v>
      </c>
      <c r="D25" s="50" t="s">
        <v>64</v>
      </c>
      <c r="E25" s="53">
        <v>752</v>
      </c>
      <c r="G25">
        <v>8</v>
      </c>
      <c r="H25" s="17" t="s">
        <v>57</v>
      </c>
      <c r="I25" s="18" t="s">
        <v>60</v>
      </c>
      <c r="J25" s="53">
        <v>744</v>
      </c>
    </row>
    <row r="26" spans="2:10" ht="17.399999999999999" x14ac:dyDescent="0.35">
      <c r="B26">
        <v>9</v>
      </c>
      <c r="C26" s="15" t="s">
        <v>48</v>
      </c>
      <c r="D26" s="52" t="s">
        <v>159</v>
      </c>
      <c r="E26" s="53">
        <v>746</v>
      </c>
      <c r="G26">
        <v>8</v>
      </c>
      <c r="H26" s="17" t="s">
        <v>57</v>
      </c>
      <c r="I26" s="18" t="s">
        <v>64</v>
      </c>
      <c r="J26" s="53">
        <v>740</v>
      </c>
    </row>
    <row r="27" spans="2:10" ht="17.399999999999999" x14ac:dyDescent="0.35">
      <c r="B27">
        <v>10</v>
      </c>
      <c r="C27" s="17" t="s">
        <v>57</v>
      </c>
      <c r="D27" s="50" t="s">
        <v>60</v>
      </c>
      <c r="E27" s="53">
        <v>744</v>
      </c>
      <c r="G27">
        <v>10</v>
      </c>
      <c r="H27" s="15" t="s">
        <v>48</v>
      </c>
      <c r="I27" s="16" t="s">
        <v>54</v>
      </c>
      <c r="J27" s="53">
        <v>739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36"/>
  <sheetViews>
    <sheetView topLeftCell="A69" workbookViewId="0">
      <selection activeCell="A6" sqref="A6:A84"/>
    </sheetView>
  </sheetViews>
  <sheetFormatPr defaultRowHeight="14.4" x14ac:dyDescent="0.3"/>
  <cols>
    <col min="1" max="1" width="6" customWidth="1"/>
    <col min="2" max="2" width="5.21875" customWidth="1"/>
    <col min="3" max="3" width="21.88671875" bestFit="1" customWidth="1"/>
    <col min="4" max="10" width="7.33203125" customWidth="1"/>
  </cols>
  <sheetData>
    <row r="1" spans="1:10" ht="15.6" x14ac:dyDescent="0.3">
      <c r="C1" s="29" t="s">
        <v>148</v>
      </c>
      <c r="D1" s="29"/>
      <c r="E1" s="29"/>
      <c r="F1" s="29"/>
      <c r="G1" s="29"/>
      <c r="H1" s="29" t="s">
        <v>212</v>
      </c>
    </row>
    <row r="3" spans="1:10" ht="15.6" x14ac:dyDescent="0.3">
      <c r="D3" s="29" t="s">
        <v>141</v>
      </c>
    </row>
    <row r="4" spans="1:10" x14ac:dyDescent="0.3">
      <c r="G4" t="s">
        <v>142</v>
      </c>
    </row>
    <row r="5" spans="1:10" x14ac:dyDescent="0.3">
      <c r="D5" s="36" t="s">
        <v>143</v>
      </c>
      <c r="E5" s="36" t="s">
        <v>144</v>
      </c>
      <c r="F5" s="36" t="s">
        <v>145</v>
      </c>
      <c r="G5" s="36" t="s">
        <v>146</v>
      </c>
      <c r="H5" s="36" t="s">
        <v>147</v>
      </c>
    </row>
    <row r="6" spans="1:10" ht="17.399999999999999" x14ac:dyDescent="0.35">
      <c r="A6" s="34">
        <v>1</v>
      </c>
      <c r="B6" s="13" t="s">
        <v>41</v>
      </c>
      <c r="C6" s="51" t="s">
        <v>42</v>
      </c>
      <c r="D6" s="41">
        <v>300</v>
      </c>
      <c r="E6" s="41" t="s">
        <v>142</v>
      </c>
      <c r="F6" s="41"/>
      <c r="G6" s="41" t="s">
        <v>142</v>
      </c>
      <c r="H6" s="41"/>
    </row>
    <row r="7" spans="1:10" ht="17.399999999999999" x14ac:dyDescent="0.35">
      <c r="A7" s="34">
        <v>2</v>
      </c>
      <c r="B7" s="13" t="s">
        <v>41</v>
      </c>
      <c r="C7" s="51" t="s">
        <v>44</v>
      </c>
      <c r="D7" s="41"/>
      <c r="E7" s="41">
        <v>263</v>
      </c>
      <c r="F7" s="41"/>
      <c r="G7" s="41"/>
      <c r="H7" s="41"/>
      <c r="J7" t="s">
        <v>142</v>
      </c>
    </row>
    <row r="8" spans="1:10" ht="17.399999999999999" x14ac:dyDescent="0.35">
      <c r="A8" s="34">
        <v>3</v>
      </c>
      <c r="B8" s="13" t="s">
        <v>166</v>
      </c>
      <c r="C8" s="14" t="s">
        <v>46</v>
      </c>
      <c r="D8" s="41"/>
      <c r="E8" s="41">
        <v>258</v>
      </c>
      <c r="F8" s="41"/>
      <c r="G8" s="41"/>
      <c r="H8" s="41"/>
    </row>
    <row r="9" spans="1:10" ht="17.399999999999999" x14ac:dyDescent="0.35">
      <c r="A9" s="34">
        <v>4</v>
      </c>
      <c r="B9" s="13" t="s">
        <v>41</v>
      </c>
      <c r="C9" s="51" t="s">
        <v>158</v>
      </c>
      <c r="D9" s="41"/>
      <c r="E9" s="41">
        <v>257</v>
      </c>
      <c r="F9" s="41" t="s">
        <v>142</v>
      </c>
      <c r="G9" s="41"/>
      <c r="H9" s="41"/>
    </row>
    <row r="10" spans="1:10" ht="17.399999999999999" x14ac:dyDescent="0.35">
      <c r="A10" s="34">
        <v>5</v>
      </c>
      <c r="B10" s="17" t="s">
        <v>57</v>
      </c>
      <c r="C10" s="50" t="s">
        <v>63</v>
      </c>
      <c r="D10" s="41"/>
      <c r="E10" s="41">
        <v>255</v>
      </c>
      <c r="F10" s="41" t="s">
        <v>142</v>
      </c>
      <c r="G10" s="41"/>
      <c r="H10" s="41"/>
      <c r="J10" s="36"/>
    </row>
    <row r="11" spans="1:10" ht="17.399999999999999" x14ac:dyDescent="0.35">
      <c r="A11" s="34">
        <v>6</v>
      </c>
      <c r="B11" s="23" t="s">
        <v>84</v>
      </c>
      <c r="C11" s="45" t="s">
        <v>90</v>
      </c>
      <c r="D11" s="41"/>
      <c r="E11" s="41"/>
      <c r="F11" s="41">
        <v>248</v>
      </c>
      <c r="G11" s="41"/>
      <c r="H11" s="41"/>
      <c r="J11" s="36"/>
    </row>
    <row r="12" spans="1:10" ht="17.399999999999999" x14ac:dyDescent="0.35">
      <c r="A12" s="34">
        <v>7</v>
      </c>
      <c r="B12" s="13" t="s">
        <v>41</v>
      </c>
      <c r="C12" s="14" t="s">
        <v>47</v>
      </c>
      <c r="D12" s="41"/>
      <c r="E12" s="41"/>
      <c r="F12" s="41">
        <v>247</v>
      </c>
      <c r="G12" s="41" t="s">
        <v>142</v>
      </c>
      <c r="H12" s="41"/>
      <c r="J12" s="93"/>
    </row>
    <row r="13" spans="1:10" ht="17.399999999999999" x14ac:dyDescent="0.35">
      <c r="A13" s="34">
        <v>8</v>
      </c>
      <c r="B13" s="1" t="s">
        <v>0</v>
      </c>
      <c r="C13" s="2" t="s">
        <v>4</v>
      </c>
      <c r="D13" s="41"/>
      <c r="E13" s="41"/>
      <c r="F13" s="41">
        <v>246</v>
      </c>
      <c r="G13" s="41"/>
      <c r="H13" s="41"/>
      <c r="J13" s="93"/>
    </row>
    <row r="14" spans="1:10" ht="17.399999999999999" x14ac:dyDescent="0.35">
      <c r="A14" s="34">
        <v>9</v>
      </c>
      <c r="B14" s="23" t="s">
        <v>84</v>
      </c>
      <c r="C14" s="45" t="s">
        <v>92</v>
      </c>
      <c r="D14" s="41"/>
      <c r="E14" s="41"/>
      <c r="F14" s="41">
        <v>245</v>
      </c>
      <c r="G14" s="41" t="s">
        <v>142</v>
      </c>
      <c r="H14" s="41"/>
      <c r="J14" s="36"/>
    </row>
    <row r="15" spans="1:10" ht="17.399999999999999" x14ac:dyDescent="0.35">
      <c r="A15" s="34">
        <v>10</v>
      </c>
      <c r="B15" s="17" t="s">
        <v>57</v>
      </c>
      <c r="C15" s="18" t="s">
        <v>64</v>
      </c>
      <c r="D15" s="41"/>
      <c r="E15" s="41"/>
      <c r="F15" s="41">
        <v>245</v>
      </c>
      <c r="G15" s="41" t="s">
        <v>142</v>
      </c>
      <c r="H15" s="41"/>
      <c r="J15" s="36"/>
    </row>
    <row r="16" spans="1:10" ht="17.399999999999999" x14ac:dyDescent="0.35">
      <c r="A16" s="34">
        <v>11</v>
      </c>
      <c r="B16" s="15" t="s">
        <v>48</v>
      </c>
      <c r="C16" s="52" t="s">
        <v>54</v>
      </c>
      <c r="D16" s="41"/>
      <c r="E16" s="41"/>
      <c r="F16" s="41">
        <v>245</v>
      </c>
      <c r="G16" s="41" t="s">
        <v>142</v>
      </c>
      <c r="H16" s="41"/>
      <c r="J16" s="93"/>
    </row>
    <row r="17" spans="1:10" ht="17.399999999999999" x14ac:dyDescent="0.35">
      <c r="A17" s="34">
        <v>12</v>
      </c>
      <c r="B17" s="25" t="s">
        <v>93</v>
      </c>
      <c r="C17" s="49" t="s">
        <v>96</v>
      </c>
      <c r="D17" s="41"/>
      <c r="E17" s="41"/>
      <c r="F17" s="41">
        <v>242</v>
      </c>
      <c r="G17" s="41" t="s">
        <v>142</v>
      </c>
      <c r="H17" s="41"/>
      <c r="J17" s="93"/>
    </row>
    <row r="18" spans="1:10" ht="17.399999999999999" x14ac:dyDescent="0.35">
      <c r="A18" s="34">
        <v>13</v>
      </c>
      <c r="B18" s="3" t="s">
        <v>6</v>
      </c>
      <c r="C18" s="4" t="s">
        <v>7</v>
      </c>
      <c r="D18" s="41"/>
      <c r="E18" s="41"/>
      <c r="F18" s="41">
        <v>241</v>
      </c>
      <c r="G18" s="41"/>
      <c r="H18" s="41" t="s">
        <v>142</v>
      </c>
      <c r="J18" s="93"/>
    </row>
    <row r="19" spans="1:10" ht="17.399999999999999" x14ac:dyDescent="0.35">
      <c r="A19" s="34">
        <v>14</v>
      </c>
      <c r="B19" s="17" t="s">
        <v>57</v>
      </c>
      <c r="C19" s="50" t="s">
        <v>62</v>
      </c>
      <c r="D19" s="41"/>
      <c r="E19" s="41"/>
      <c r="F19" s="41">
        <v>236</v>
      </c>
      <c r="G19" s="41"/>
      <c r="H19" s="41"/>
      <c r="J19" s="93"/>
    </row>
    <row r="20" spans="1:10" ht="17.399999999999999" x14ac:dyDescent="0.35">
      <c r="A20" s="34">
        <v>15</v>
      </c>
      <c r="B20" s="17" t="s">
        <v>57</v>
      </c>
      <c r="C20" s="50" t="s">
        <v>59</v>
      </c>
      <c r="D20" s="41"/>
      <c r="E20" s="41"/>
      <c r="F20" s="41">
        <v>235</v>
      </c>
      <c r="G20" s="41" t="s">
        <v>142</v>
      </c>
      <c r="H20" s="41" t="s">
        <v>142</v>
      </c>
      <c r="J20" s="93"/>
    </row>
    <row r="21" spans="1:10" ht="17.399999999999999" x14ac:dyDescent="0.35">
      <c r="A21" s="34">
        <v>16</v>
      </c>
      <c r="B21" s="1" t="s">
        <v>0</v>
      </c>
      <c r="C21" s="99" t="s">
        <v>2</v>
      </c>
      <c r="D21" s="41"/>
      <c r="E21" s="41"/>
      <c r="F21" s="41">
        <v>234</v>
      </c>
      <c r="G21" s="41"/>
      <c r="H21" s="41"/>
      <c r="J21" s="93"/>
    </row>
    <row r="22" spans="1:10" ht="17.399999999999999" x14ac:dyDescent="0.35">
      <c r="A22" s="34">
        <v>17</v>
      </c>
      <c r="B22" s="19" t="s">
        <v>66</v>
      </c>
      <c r="C22" s="47" t="s">
        <v>68</v>
      </c>
      <c r="D22" s="41"/>
      <c r="E22" s="41"/>
      <c r="F22" s="41">
        <v>233</v>
      </c>
      <c r="G22" s="41" t="s">
        <v>142</v>
      </c>
      <c r="H22" s="41" t="s">
        <v>142</v>
      </c>
      <c r="J22" s="93"/>
    </row>
    <row r="23" spans="1:10" ht="17.399999999999999" x14ac:dyDescent="0.35">
      <c r="A23" s="34">
        <v>18</v>
      </c>
      <c r="B23" s="17" t="s">
        <v>57</v>
      </c>
      <c r="C23" s="18" t="s">
        <v>61</v>
      </c>
      <c r="D23" s="41"/>
      <c r="E23" s="41"/>
      <c r="F23" s="41">
        <v>233</v>
      </c>
      <c r="G23" s="41"/>
      <c r="H23" s="41" t="s">
        <v>142</v>
      </c>
      <c r="J23" s="93"/>
    </row>
    <row r="24" spans="1:10" ht="17.399999999999999" x14ac:dyDescent="0.35">
      <c r="A24" s="34">
        <v>19</v>
      </c>
      <c r="B24" s="19" t="s">
        <v>66</v>
      </c>
      <c r="C24" s="47" t="s">
        <v>67</v>
      </c>
      <c r="D24" s="41"/>
      <c r="E24" s="41"/>
      <c r="F24" s="41">
        <v>231</v>
      </c>
      <c r="G24" s="41" t="s">
        <v>142</v>
      </c>
      <c r="H24" s="41" t="s">
        <v>142</v>
      </c>
      <c r="J24" s="93"/>
    </row>
    <row r="25" spans="1:10" ht="17.399999999999999" x14ac:dyDescent="0.35">
      <c r="A25" s="34">
        <v>20</v>
      </c>
      <c r="B25" s="13" t="s">
        <v>41</v>
      </c>
      <c r="C25" s="51" t="s">
        <v>43</v>
      </c>
      <c r="D25" s="41"/>
      <c r="E25" s="41"/>
      <c r="F25" s="41">
        <v>231</v>
      </c>
      <c r="G25" s="41" t="s">
        <v>142</v>
      </c>
      <c r="H25" s="41"/>
      <c r="J25" s="93"/>
    </row>
    <row r="26" spans="1:10" ht="17.399999999999999" x14ac:dyDescent="0.35">
      <c r="A26" s="34">
        <v>21</v>
      </c>
      <c r="B26" s="15" t="s">
        <v>48</v>
      </c>
      <c r="C26" s="52" t="s">
        <v>49</v>
      </c>
      <c r="D26" s="41"/>
      <c r="E26" s="41"/>
      <c r="F26" s="41">
        <v>227</v>
      </c>
      <c r="G26" s="41" t="s">
        <v>142</v>
      </c>
      <c r="H26" s="41"/>
      <c r="J26" s="93"/>
    </row>
    <row r="27" spans="1:10" ht="17.399999999999999" x14ac:dyDescent="0.35">
      <c r="A27" s="34">
        <v>22</v>
      </c>
      <c r="B27" s="15" t="s">
        <v>48</v>
      </c>
      <c r="C27" s="52" t="s">
        <v>53</v>
      </c>
      <c r="D27" s="41"/>
      <c r="E27" s="41"/>
      <c r="F27" s="41">
        <v>226</v>
      </c>
      <c r="G27" s="41" t="s">
        <v>142</v>
      </c>
      <c r="H27" s="41" t="s">
        <v>142</v>
      </c>
      <c r="J27" s="93"/>
    </row>
    <row r="28" spans="1:10" ht="17.399999999999999" x14ac:dyDescent="0.35">
      <c r="A28" s="34">
        <v>23</v>
      </c>
      <c r="B28" s="23" t="s">
        <v>84</v>
      </c>
      <c r="C28" s="45" t="s">
        <v>88</v>
      </c>
      <c r="D28" s="41"/>
      <c r="E28" s="41"/>
      <c r="F28" s="41">
        <v>226</v>
      </c>
      <c r="G28" s="41"/>
      <c r="H28" s="41" t="s">
        <v>142</v>
      </c>
      <c r="J28" s="93"/>
    </row>
    <row r="29" spans="1:10" ht="17.399999999999999" x14ac:dyDescent="0.35">
      <c r="A29" s="34">
        <v>24</v>
      </c>
      <c r="B29" s="19" t="s">
        <v>66</v>
      </c>
      <c r="C29" s="20" t="s">
        <v>74</v>
      </c>
      <c r="D29" s="41"/>
      <c r="E29" s="41"/>
      <c r="F29" s="41">
        <v>225</v>
      </c>
      <c r="G29" s="41" t="s">
        <v>142</v>
      </c>
      <c r="H29" s="41" t="s">
        <v>142</v>
      </c>
      <c r="J29" s="93"/>
    </row>
    <row r="30" spans="1:10" ht="17.399999999999999" x14ac:dyDescent="0.35">
      <c r="A30" s="34">
        <v>25</v>
      </c>
      <c r="B30" s="13" t="s">
        <v>41</v>
      </c>
      <c r="C30" s="51" t="s">
        <v>45</v>
      </c>
      <c r="D30" s="41"/>
      <c r="E30" s="41"/>
      <c r="F30" s="41"/>
      <c r="G30" s="41">
        <v>224</v>
      </c>
      <c r="H30" s="41" t="s">
        <v>142</v>
      </c>
      <c r="J30" s="93"/>
    </row>
    <row r="31" spans="1:10" ht="17.399999999999999" x14ac:dyDescent="0.35">
      <c r="A31" s="34">
        <v>26</v>
      </c>
      <c r="B31" s="25" t="s">
        <v>93</v>
      </c>
      <c r="C31" s="26" t="s">
        <v>95</v>
      </c>
      <c r="D31" s="41"/>
      <c r="E31" s="41"/>
      <c r="F31" s="41"/>
      <c r="G31" s="41">
        <v>224</v>
      </c>
      <c r="H31" s="41"/>
      <c r="J31" s="36"/>
    </row>
    <row r="32" spans="1:10" ht="17.399999999999999" x14ac:dyDescent="0.35">
      <c r="A32" s="34">
        <v>27</v>
      </c>
      <c r="B32" s="21" t="s">
        <v>75</v>
      </c>
      <c r="C32" s="46" t="s">
        <v>83</v>
      </c>
      <c r="D32" s="41"/>
      <c r="E32" s="41"/>
      <c r="F32" s="41"/>
      <c r="G32" s="41">
        <v>223</v>
      </c>
      <c r="H32" s="41"/>
      <c r="J32" s="93"/>
    </row>
    <row r="33" spans="1:10" ht="17.399999999999999" x14ac:dyDescent="0.35">
      <c r="A33" s="34">
        <v>28</v>
      </c>
      <c r="B33" s="19" t="s">
        <v>66</v>
      </c>
      <c r="C33" s="47" t="s">
        <v>71</v>
      </c>
      <c r="D33" s="41"/>
      <c r="E33" s="41"/>
      <c r="F33" s="41"/>
      <c r="G33" s="41">
        <v>222</v>
      </c>
      <c r="H33" s="41"/>
      <c r="J33" s="93"/>
    </row>
    <row r="34" spans="1:10" ht="17.399999999999999" x14ac:dyDescent="0.35">
      <c r="A34" s="34">
        <v>29</v>
      </c>
      <c r="B34" s="19" t="s">
        <v>66</v>
      </c>
      <c r="C34" s="47" t="s">
        <v>69</v>
      </c>
      <c r="D34" s="41"/>
      <c r="E34" s="41"/>
      <c r="F34" s="41"/>
      <c r="G34" s="41">
        <v>222</v>
      </c>
      <c r="H34" s="41" t="s">
        <v>142</v>
      </c>
      <c r="J34" s="93"/>
    </row>
    <row r="35" spans="1:10" ht="17.399999999999999" x14ac:dyDescent="0.35">
      <c r="A35" s="34">
        <v>30</v>
      </c>
      <c r="B35" s="21" t="s">
        <v>75</v>
      </c>
      <c r="C35" s="46" t="s">
        <v>81</v>
      </c>
      <c r="D35" s="41"/>
      <c r="E35" s="41"/>
      <c r="F35" s="41"/>
      <c r="G35" s="41">
        <v>221</v>
      </c>
      <c r="H35" s="41"/>
      <c r="J35" s="93"/>
    </row>
    <row r="36" spans="1:10" ht="18" x14ac:dyDescent="0.35">
      <c r="A36" s="34">
        <v>31</v>
      </c>
      <c r="B36" s="9" t="s">
        <v>24</v>
      </c>
      <c r="C36" s="10" t="s">
        <v>26</v>
      </c>
      <c r="D36" s="41"/>
      <c r="E36" s="41"/>
      <c r="F36" s="41"/>
      <c r="G36" s="41">
        <v>221</v>
      </c>
      <c r="H36" s="41"/>
      <c r="J36" s="93"/>
    </row>
    <row r="37" spans="1:10" ht="17.399999999999999" x14ac:dyDescent="0.35">
      <c r="A37" s="34">
        <v>32</v>
      </c>
      <c r="B37" s="21" t="s">
        <v>75</v>
      </c>
      <c r="C37" s="22" t="s">
        <v>78</v>
      </c>
      <c r="D37" s="41"/>
      <c r="E37" s="41"/>
      <c r="F37" s="41"/>
      <c r="G37" s="41">
        <v>220</v>
      </c>
      <c r="H37" s="41" t="s">
        <v>142</v>
      </c>
      <c r="J37" s="93"/>
    </row>
    <row r="38" spans="1:10" ht="17.399999999999999" x14ac:dyDescent="0.35">
      <c r="A38" s="34">
        <v>33</v>
      </c>
      <c r="B38" s="17" t="s">
        <v>57</v>
      </c>
      <c r="C38" s="50" t="s">
        <v>65</v>
      </c>
      <c r="D38" s="41"/>
      <c r="E38" s="41"/>
      <c r="F38" s="41"/>
      <c r="G38" s="41">
        <v>220</v>
      </c>
      <c r="H38" s="41"/>
      <c r="J38" s="93"/>
    </row>
    <row r="39" spans="1:10" ht="17.399999999999999" x14ac:dyDescent="0.35">
      <c r="A39" s="34">
        <v>34</v>
      </c>
      <c r="B39" s="19" t="s">
        <v>66</v>
      </c>
      <c r="C39" s="20" t="s">
        <v>73</v>
      </c>
      <c r="D39" s="41"/>
      <c r="E39" s="41"/>
      <c r="F39" s="41"/>
      <c r="G39" s="41">
        <v>220</v>
      </c>
      <c r="H39" s="41" t="s">
        <v>142</v>
      </c>
      <c r="J39" s="93"/>
    </row>
    <row r="40" spans="1:10" ht="17.399999999999999" x14ac:dyDescent="0.35">
      <c r="A40" s="34">
        <v>35</v>
      </c>
      <c r="B40" s="17" t="s">
        <v>57</v>
      </c>
      <c r="C40" s="50" t="s">
        <v>60</v>
      </c>
      <c r="D40" s="41"/>
      <c r="E40" s="41"/>
      <c r="F40" s="41"/>
      <c r="G40" s="41">
        <v>219</v>
      </c>
      <c r="H40" s="41"/>
      <c r="J40" s="93"/>
    </row>
    <row r="41" spans="1:10" ht="17.399999999999999" x14ac:dyDescent="0.35">
      <c r="A41" s="34">
        <v>36</v>
      </c>
      <c r="B41" s="15" t="s">
        <v>48</v>
      </c>
      <c r="C41" s="52" t="s">
        <v>50</v>
      </c>
      <c r="D41" s="41"/>
      <c r="E41" s="41"/>
      <c r="F41" s="41"/>
      <c r="G41" s="41">
        <v>218</v>
      </c>
      <c r="H41" s="41"/>
      <c r="J41" s="93"/>
    </row>
    <row r="42" spans="1:10" ht="17.399999999999999" x14ac:dyDescent="0.35">
      <c r="A42" s="34">
        <v>37</v>
      </c>
      <c r="B42" s="23" t="s">
        <v>84</v>
      </c>
      <c r="C42" s="24" t="s">
        <v>91</v>
      </c>
      <c r="D42" s="41"/>
      <c r="E42" s="41"/>
      <c r="F42" s="41"/>
      <c r="G42" s="41">
        <v>216</v>
      </c>
      <c r="H42" s="41" t="s">
        <v>142</v>
      </c>
      <c r="J42" s="93"/>
    </row>
    <row r="43" spans="1:10" ht="17.399999999999999" x14ac:dyDescent="0.35">
      <c r="A43" s="34">
        <v>38</v>
      </c>
      <c r="B43" s="3" t="s">
        <v>6</v>
      </c>
      <c r="C43" s="4" t="s">
        <v>10</v>
      </c>
      <c r="D43" s="41"/>
      <c r="E43" s="41"/>
      <c r="F43" s="41"/>
      <c r="G43" s="41">
        <v>215</v>
      </c>
      <c r="H43" s="41" t="s">
        <v>142</v>
      </c>
      <c r="J43" s="93"/>
    </row>
    <row r="44" spans="1:10" ht="17.399999999999999" x14ac:dyDescent="0.35">
      <c r="A44" s="34">
        <v>39</v>
      </c>
      <c r="B44" s="1" t="s">
        <v>0</v>
      </c>
      <c r="C44" s="2" t="s">
        <v>5</v>
      </c>
      <c r="D44" s="41"/>
      <c r="E44" s="41"/>
      <c r="F44" s="41"/>
      <c r="G44" s="41">
        <v>214</v>
      </c>
      <c r="H44" s="41"/>
      <c r="J44" s="93"/>
    </row>
    <row r="45" spans="1:10" ht="17.399999999999999" x14ac:dyDescent="0.35">
      <c r="A45" s="34">
        <v>40</v>
      </c>
      <c r="B45" s="15" t="s">
        <v>48</v>
      </c>
      <c r="C45" s="16" t="s">
        <v>56</v>
      </c>
      <c r="D45" s="41"/>
      <c r="E45" s="41"/>
      <c r="F45" s="41"/>
      <c r="G45" s="41">
        <v>213</v>
      </c>
      <c r="H45" s="41"/>
      <c r="J45" s="93"/>
    </row>
    <row r="46" spans="1:10" ht="17.399999999999999" x14ac:dyDescent="0.35">
      <c r="A46" s="34">
        <v>41</v>
      </c>
      <c r="B46" s="3" t="s">
        <v>6</v>
      </c>
      <c r="C46" s="4" t="s">
        <v>9</v>
      </c>
      <c r="D46" s="41"/>
      <c r="E46" s="41"/>
      <c r="F46" s="41"/>
      <c r="G46" s="41">
        <v>213</v>
      </c>
      <c r="H46" s="41"/>
      <c r="J46" s="93"/>
    </row>
    <row r="47" spans="1:10" ht="17.399999999999999" x14ac:dyDescent="0.35">
      <c r="A47" s="34">
        <v>42</v>
      </c>
      <c r="B47" s="27" t="s">
        <v>101</v>
      </c>
      <c r="C47" s="48" t="s">
        <v>104</v>
      </c>
      <c r="D47" s="41"/>
      <c r="E47" s="41"/>
      <c r="F47" s="41"/>
      <c r="G47" s="41">
        <v>212</v>
      </c>
      <c r="H47" s="41"/>
      <c r="J47" s="93"/>
    </row>
    <row r="48" spans="1:10" ht="17.399999999999999" x14ac:dyDescent="0.35">
      <c r="A48" s="34">
        <v>43</v>
      </c>
      <c r="B48" s="19" t="s">
        <v>66</v>
      </c>
      <c r="C48" s="47" t="s">
        <v>70</v>
      </c>
      <c r="D48" s="41"/>
      <c r="E48" s="41"/>
      <c r="F48" s="41"/>
      <c r="G48" s="41">
        <v>211</v>
      </c>
      <c r="H48" s="41"/>
      <c r="J48" s="93"/>
    </row>
    <row r="49" spans="1:10" ht="17.399999999999999" x14ac:dyDescent="0.35">
      <c r="A49" s="34">
        <v>44</v>
      </c>
      <c r="B49" s="21" t="s">
        <v>75</v>
      </c>
      <c r="C49" s="22" t="s">
        <v>82</v>
      </c>
      <c r="D49" s="41"/>
      <c r="E49" s="41"/>
      <c r="F49" s="41"/>
      <c r="G49" s="41">
        <v>210</v>
      </c>
      <c r="H49" s="41" t="s">
        <v>142</v>
      </c>
      <c r="J49" s="93"/>
    </row>
    <row r="50" spans="1:10" ht="17.399999999999999" x14ac:dyDescent="0.35">
      <c r="A50" s="34">
        <v>45</v>
      </c>
      <c r="B50" s="21" t="s">
        <v>75</v>
      </c>
      <c r="C50" s="46" t="s">
        <v>79</v>
      </c>
      <c r="D50" s="41"/>
      <c r="E50" s="41"/>
      <c r="F50" s="41"/>
      <c r="G50" s="41">
        <v>209</v>
      </c>
      <c r="H50" s="41" t="s">
        <v>142</v>
      </c>
      <c r="J50" s="93"/>
    </row>
    <row r="51" spans="1:10" ht="17.399999999999999" x14ac:dyDescent="0.35">
      <c r="A51" s="34">
        <v>46</v>
      </c>
      <c r="B51" s="27" t="s">
        <v>101</v>
      </c>
      <c r="C51" s="48" t="s">
        <v>103</v>
      </c>
      <c r="D51" s="41"/>
      <c r="E51" s="41"/>
      <c r="F51" s="41"/>
      <c r="G51" s="41">
        <v>208</v>
      </c>
      <c r="H51" s="41"/>
      <c r="J51" s="93"/>
    </row>
    <row r="52" spans="1:10" ht="17.399999999999999" x14ac:dyDescent="0.35">
      <c r="A52" s="34">
        <v>47</v>
      </c>
      <c r="B52" s="21" t="s">
        <v>75</v>
      </c>
      <c r="C52" s="22" t="s">
        <v>76</v>
      </c>
      <c r="D52" s="41"/>
      <c r="E52" s="41"/>
      <c r="F52" s="41"/>
      <c r="G52" s="41">
        <v>206</v>
      </c>
      <c r="H52" s="41" t="s">
        <v>142</v>
      </c>
      <c r="J52" s="93"/>
    </row>
    <row r="53" spans="1:10" ht="17.399999999999999" x14ac:dyDescent="0.35">
      <c r="A53" s="34">
        <v>48</v>
      </c>
      <c r="B53" s="15" t="s">
        <v>48</v>
      </c>
      <c r="C53" s="52" t="s">
        <v>51</v>
      </c>
      <c r="D53" s="41"/>
      <c r="E53" s="41"/>
      <c r="F53" s="41"/>
      <c r="G53" s="41">
        <v>204</v>
      </c>
      <c r="H53" s="41" t="s">
        <v>142</v>
      </c>
      <c r="J53" s="93"/>
    </row>
    <row r="54" spans="1:10" ht="17.399999999999999" x14ac:dyDescent="0.35">
      <c r="A54" s="34">
        <v>49</v>
      </c>
      <c r="B54" s="25" t="s">
        <v>93</v>
      </c>
      <c r="C54" s="26" t="s">
        <v>98</v>
      </c>
      <c r="D54" s="41"/>
      <c r="E54" s="41"/>
      <c r="F54" s="41"/>
      <c r="G54" s="41">
        <v>203</v>
      </c>
      <c r="H54" s="41" t="s">
        <v>142</v>
      </c>
      <c r="J54" s="93"/>
    </row>
    <row r="55" spans="1:10" ht="18" x14ac:dyDescent="0.35">
      <c r="A55" s="34">
        <v>50</v>
      </c>
      <c r="B55" s="9" t="s">
        <v>24</v>
      </c>
      <c r="C55" s="10" t="s">
        <v>25</v>
      </c>
      <c r="D55" s="41"/>
      <c r="E55" s="41"/>
      <c r="F55" s="41"/>
      <c r="G55" s="41">
        <v>201</v>
      </c>
      <c r="H55" s="41"/>
      <c r="J55" s="93"/>
    </row>
    <row r="56" spans="1:10" ht="17.399999999999999" x14ac:dyDescent="0.35">
      <c r="A56" s="34">
        <v>51</v>
      </c>
      <c r="B56" s="25" t="s">
        <v>93</v>
      </c>
      <c r="C56" s="49" t="s">
        <v>97</v>
      </c>
      <c r="D56" s="41"/>
      <c r="E56" s="41"/>
      <c r="F56" s="41"/>
      <c r="G56" s="41">
        <v>201</v>
      </c>
      <c r="H56" s="41"/>
      <c r="J56" s="93"/>
    </row>
    <row r="57" spans="1:10" ht="18" x14ac:dyDescent="0.35">
      <c r="A57" s="34">
        <v>52</v>
      </c>
      <c r="B57" s="1" t="s">
        <v>0</v>
      </c>
      <c r="C57" s="2" t="s">
        <v>1</v>
      </c>
      <c r="D57" s="41"/>
      <c r="E57" s="41"/>
      <c r="F57" s="41"/>
      <c r="G57" s="41">
        <v>201</v>
      </c>
      <c r="H57" s="41"/>
      <c r="J57" s="110"/>
    </row>
    <row r="58" spans="1:10" ht="17.399999999999999" x14ac:dyDescent="0.35">
      <c r="A58" s="34">
        <v>53</v>
      </c>
      <c r="B58" s="1" t="s">
        <v>0</v>
      </c>
      <c r="C58" s="2" t="s">
        <v>3</v>
      </c>
      <c r="D58" s="41"/>
      <c r="E58" s="41"/>
      <c r="F58" s="41"/>
      <c r="G58" s="41">
        <v>201</v>
      </c>
      <c r="H58" s="41" t="s">
        <v>142</v>
      </c>
      <c r="J58" s="93"/>
    </row>
    <row r="59" spans="1:10" ht="17.399999999999999" x14ac:dyDescent="0.35">
      <c r="A59" s="34">
        <v>54</v>
      </c>
      <c r="B59" s="3" t="s">
        <v>6</v>
      </c>
      <c r="C59" s="4" t="s">
        <v>11</v>
      </c>
      <c r="D59" s="41"/>
      <c r="E59" s="41"/>
      <c r="F59" s="41"/>
      <c r="G59" s="41">
        <v>200</v>
      </c>
      <c r="H59" s="41" t="s">
        <v>142</v>
      </c>
      <c r="J59" s="93"/>
    </row>
    <row r="60" spans="1:10" ht="17.399999999999999" x14ac:dyDescent="0.35">
      <c r="A60" s="34">
        <v>55</v>
      </c>
      <c r="B60" s="23" t="s">
        <v>84</v>
      </c>
      <c r="C60" s="24" t="s">
        <v>85</v>
      </c>
      <c r="D60" s="41"/>
      <c r="E60" s="41"/>
      <c r="F60" s="41"/>
      <c r="G60" s="41"/>
      <c r="H60" s="41">
        <v>199</v>
      </c>
      <c r="J60" s="93"/>
    </row>
    <row r="61" spans="1:10" ht="17.399999999999999" x14ac:dyDescent="0.35">
      <c r="A61" s="34">
        <v>56</v>
      </c>
      <c r="B61" s="25" t="s">
        <v>93</v>
      </c>
      <c r="C61" s="49" t="s">
        <v>99</v>
      </c>
      <c r="D61" s="41"/>
      <c r="E61" s="41"/>
      <c r="F61" s="41"/>
      <c r="G61" s="41"/>
      <c r="H61" s="41">
        <v>199</v>
      </c>
      <c r="J61" s="93"/>
    </row>
    <row r="62" spans="1:10" ht="17.399999999999999" x14ac:dyDescent="0.35">
      <c r="A62" s="34">
        <v>57</v>
      </c>
      <c r="B62" s="23" t="s">
        <v>84</v>
      </c>
      <c r="C62" s="45" t="s">
        <v>86</v>
      </c>
      <c r="D62" s="41"/>
      <c r="E62" s="41"/>
      <c r="F62" s="41"/>
      <c r="G62" s="41"/>
      <c r="H62" s="41">
        <v>199</v>
      </c>
      <c r="J62" s="93"/>
    </row>
    <row r="63" spans="1:10" ht="17.399999999999999" x14ac:dyDescent="0.35">
      <c r="A63" s="34">
        <v>58</v>
      </c>
      <c r="B63" s="21" t="s">
        <v>75</v>
      </c>
      <c r="C63" s="46" t="s">
        <v>77</v>
      </c>
      <c r="D63" s="41"/>
      <c r="E63" s="41"/>
      <c r="F63" s="41"/>
      <c r="G63" s="41"/>
      <c r="H63" s="41">
        <v>198</v>
      </c>
      <c r="J63" s="93"/>
    </row>
    <row r="64" spans="1:10" ht="17.399999999999999" x14ac:dyDescent="0.35">
      <c r="A64" s="34">
        <v>59</v>
      </c>
      <c r="B64" s="15" t="s">
        <v>48</v>
      </c>
      <c r="C64" s="52" t="s">
        <v>55</v>
      </c>
      <c r="D64" s="41"/>
      <c r="E64" s="41"/>
      <c r="F64" s="41"/>
      <c r="G64" s="41"/>
      <c r="H64" s="41">
        <v>198</v>
      </c>
      <c r="J64" s="93"/>
    </row>
    <row r="65" spans="1:10" ht="17.399999999999999" x14ac:dyDescent="0.35">
      <c r="A65" s="34">
        <v>60</v>
      </c>
      <c r="B65" s="177" t="s">
        <v>84</v>
      </c>
      <c r="C65" s="178" t="s">
        <v>89</v>
      </c>
      <c r="D65" s="41"/>
      <c r="E65" s="41"/>
      <c r="F65" s="41"/>
      <c r="G65" s="41"/>
      <c r="H65" s="41">
        <v>197</v>
      </c>
      <c r="J65" s="93"/>
    </row>
    <row r="66" spans="1:10" ht="17.399999999999999" x14ac:dyDescent="0.35">
      <c r="A66" s="34">
        <v>61</v>
      </c>
      <c r="B66" s="15" t="s">
        <v>48</v>
      </c>
      <c r="C66" s="52" t="s">
        <v>52</v>
      </c>
      <c r="D66" s="41"/>
      <c r="E66" s="41"/>
      <c r="F66" s="41"/>
      <c r="G66" s="41"/>
      <c r="H66" s="41">
        <v>197</v>
      </c>
      <c r="J66" s="93"/>
    </row>
    <row r="67" spans="1:10" ht="17.399999999999999" x14ac:dyDescent="0.35">
      <c r="A67" s="34">
        <v>62</v>
      </c>
      <c r="B67" s="3" t="s">
        <v>6</v>
      </c>
      <c r="C67" s="98" t="s">
        <v>8</v>
      </c>
      <c r="D67" s="41"/>
      <c r="E67" s="41"/>
      <c r="F67" s="41"/>
      <c r="G67" s="41"/>
      <c r="H67" s="41">
        <v>197</v>
      </c>
      <c r="J67" s="93"/>
    </row>
    <row r="68" spans="1:10" ht="17.399999999999999" x14ac:dyDescent="0.35">
      <c r="A68" s="34">
        <v>63</v>
      </c>
      <c r="B68" s="17" t="s">
        <v>57</v>
      </c>
      <c r="C68" s="50" t="s">
        <v>58</v>
      </c>
      <c r="D68" s="41"/>
      <c r="E68" s="41"/>
      <c r="F68" s="41"/>
      <c r="G68" s="41"/>
      <c r="H68" s="41">
        <v>197</v>
      </c>
      <c r="J68" s="93"/>
    </row>
    <row r="69" spans="1:10" ht="17.399999999999999" x14ac:dyDescent="0.35">
      <c r="A69" s="34">
        <v>64</v>
      </c>
      <c r="B69" s="19" t="s">
        <v>66</v>
      </c>
      <c r="C69" s="47" t="s">
        <v>72</v>
      </c>
      <c r="D69" s="41"/>
      <c r="E69" s="41"/>
      <c r="F69" s="41"/>
      <c r="G69" s="41"/>
      <c r="H69" s="41">
        <v>195</v>
      </c>
      <c r="J69" s="93"/>
    </row>
    <row r="70" spans="1:10" ht="17.399999999999999" x14ac:dyDescent="0.35">
      <c r="A70" s="34">
        <v>65</v>
      </c>
      <c r="B70" s="27" t="s">
        <v>101</v>
      </c>
      <c r="C70" s="48" t="s">
        <v>105</v>
      </c>
      <c r="D70" s="41"/>
      <c r="E70" s="41"/>
      <c r="F70" s="41"/>
      <c r="G70" s="41"/>
      <c r="H70" s="41">
        <v>195</v>
      </c>
    </row>
    <row r="71" spans="1:10" ht="17.399999999999999" x14ac:dyDescent="0.35">
      <c r="A71" s="34">
        <v>66</v>
      </c>
      <c r="B71" s="21" t="s">
        <v>75</v>
      </c>
      <c r="C71" s="46" t="s">
        <v>80</v>
      </c>
      <c r="D71" s="41"/>
      <c r="E71" s="41"/>
      <c r="F71" s="41"/>
      <c r="G71" s="41"/>
      <c r="H71" s="41">
        <v>192</v>
      </c>
    </row>
    <row r="72" spans="1:10" ht="17.399999999999999" x14ac:dyDescent="0.35">
      <c r="A72" s="34">
        <v>67</v>
      </c>
      <c r="B72" s="25" t="s">
        <v>93</v>
      </c>
      <c r="C72" s="49" t="s">
        <v>94</v>
      </c>
      <c r="D72" s="41"/>
      <c r="E72" s="41"/>
      <c r="F72" s="41"/>
      <c r="G72" s="41"/>
      <c r="H72" s="41">
        <v>191</v>
      </c>
    </row>
    <row r="73" spans="1:10" ht="18" x14ac:dyDescent="0.35">
      <c r="A73" s="34">
        <v>68</v>
      </c>
      <c r="B73" s="9" t="s">
        <v>24</v>
      </c>
      <c r="C73" s="10" t="s">
        <v>28</v>
      </c>
      <c r="D73" s="41"/>
      <c r="E73" s="41"/>
      <c r="F73" s="41"/>
      <c r="G73" s="41"/>
      <c r="H73" s="41">
        <v>188</v>
      </c>
    </row>
    <row r="74" spans="1:10" ht="17.399999999999999" x14ac:dyDescent="0.35">
      <c r="A74" s="34">
        <v>69</v>
      </c>
      <c r="B74" s="5" t="s">
        <v>12</v>
      </c>
      <c r="C74" s="6" t="s">
        <v>14</v>
      </c>
      <c r="D74" s="41"/>
      <c r="E74" s="41"/>
      <c r="F74" s="41"/>
      <c r="G74" s="41"/>
      <c r="H74" s="41">
        <v>188</v>
      </c>
    </row>
    <row r="75" spans="1:10" ht="17.399999999999999" x14ac:dyDescent="0.35">
      <c r="A75" s="34">
        <v>70</v>
      </c>
      <c r="B75" s="23" t="s">
        <v>84</v>
      </c>
      <c r="C75" s="45" t="s">
        <v>87</v>
      </c>
      <c r="D75" s="41"/>
      <c r="E75" s="41"/>
      <c r="F75" s="41"/>
      <c r="G75" s="41"/>
      <c r="H75" s="41">
        <v>186</v>
      </c>
    </row>
    <row r="76" spans="1:10" ht="17.399999999999999" x14ac:dyDescent="0.35">
      <c r="A76" s="34">
        <v>71</v>
      </c>
      <c r="B76" s="5" t="s">
        <v>12</v>
      </c>
      <c r="C76" s="6" t="s">
        <v>16</v>
      </c>
      <c r="D76" s="41"/>
      <c r="E76" s="41"/>
      <c r="F76" s="41"/>
      <c r="G76" s="41"/>
      <c r="H76" s="41">
        <v>184</v>
      </c>
    </row>
    <row r="77" spans="1:10" ht="18" x14ac:dyDescent="0.35">
      <c r="A77" s="34">
        <v>72</v>
      </c>
      <c r="B77" s="11" t="s">
        <v>32</v>
      </c>
      <c r="C77" s="94" t="s">
        <v>37</v>
      </c>
      <c r="D77" s="41"/>
      <c r="E77" s="41"/>
      <c r="F77" s="41"/>
      <c r="G77" s="41"/>
      <c r="H77" s="41">
        <v>184</v>
      </c>
    </row>
    <row r="78" spans="1:10" ht="18" x14ac:dyDescent="0.35">
      <c r="A78" s="34">
        <v>73</v>
      </c>
      <c r="B78" s="9" t="s">
        <v>24</v>
      </c>
      <c r="C78" s="10" t="s">
        <v>27</v>
      </c>
      <c r="D78" s="41"/>
      <c r="E78" s="41"/>
      <c r="F78" s="41"/>
      <c r="G78" s="41"/>
      <c r="H78" s="41">
        <v>182</v>
      </c>
    </row>
    <row r="79" spans="1:10" ht="18" x14ac:dyDescent="0.35">
      <c r="A79" s="34">
        <v>74</v>
      </c>
      <c r="B79" s="11" t="s">
        <v>32</v>
      </c>
      <c r="C79" s="12" t="s">
        <v>33</v>
      </c>
      <c r="D79" s="34"/>
      <c r="E79" s="34"/>
      <c r="F79" s="34"/>
      <c r="G79" s="34"/>
      <c r="H79" s="41">
        <v>182</v>
      </c>
    </row>
    <row r="80" spans="1:10" ht="17.399999999999999" x14ac:dyDescent="0.35">
      <c r="A80" s="34">
        <v>75</v>
      </c>
      <c r="B80" s="7" t="s">
        <v>18</v>
      </c>
      <c r="C80" s="8" t="s">
        <v>22</v>
      </c>
      <c r="D80" s="41"/>
      <c r="E80" s="41"/>
      <c r="F80" s="41"/>
      <c r="G80" s="41"/>
      <c r="H80" s="41">
        <v>182</v>
      </c>
    </row>
    <row r="81" spans="1:10" ht="17.399999999999999" x14ac:dyDescent="0.35">
      <c r="A81" s="34">
        <v>76</v>
      </c>
      <c r="B81" s="7" t="s">
        <v>18</v>
      </c>
      <c r="C81" s="8" t="s">
        <v>19</v>
      </c>
      <c r="D81" s="41"/>
      <c r="E81" s="41"/>
      <c r="F81" s="41"/>
      <c r="G81" s="41"/>
      <c r="H81" s="41">
        <v>181</v>
      </c>
    </row>
    <row r="82" spans="1:10" ht="17.399999999999999" x14ac:dyDescent="0.35">
      <c r="A82" s="34">
        <v>77</v>
      </c>
      <c r="B82" s="25" t="s">
        <v>93</v>
      </c>
      <c r="C82" s="26" t="s">
        <v>102</v>
      </c>
      <c r="D82" s="41"/>
      <c r="E82" s="41"/>
      <c r="F82" s="41"/>
      <c r="G82" s="41"/>
      <c r="H82" s="41">
        <v>181</v>
      </c>
    </row>
    <row r="83" spans="1:10" ht="17.399999999999999" x14ac:dyDescent="0.35">
      <c r="A83" s="34">
        <v>78</v>
      </c>
      <c r="B83" s="5" t="s">
        <v>12</v>
      </c>
      <c r="C83" s="6" t="s">
        <v>17</v>
      </c>
      <c r="D83" s="41"/>
      <c r="E83" s="41"/>
      <c r="F83" s="41"/>
      <c r="G83" s="41"/>
      <c r="H83" s="41">
        <v>180</v>
      </c>
    </row>
    <row r="84" spans="1:10" ht="17.399999999999999" x14ac:dyDescent="0.35">
      <c r="A84" s="34">
        <v>79</v>
      </c>
      <c r="B84" s="5" t="s">
        <v>12</v>
      </c>
      <c r="C84" s="6" t="s">
        <v>15</v>
      </c>
      <c r="D84" s="41"/>
      <c r="E84" s="41"/>
      <c r="F84" s="41"/>
      <c r="G84" s="41"/>
      <c r="H84" s="41">
        <v>178</v>
      </c>
    </row>
    <row r="85" spans="1:10" ht="18" x14ac:dyDescent="0.35">
      <c r="B85" s="93"/>
      <c r="C85" s="30"/>
      <c r="H85" s="86"/>
    </row>
    <row r="86" spans="1:10" ht="18" x14ac:dyDescent="0.35">
      <c r="B86" s="93"/>
      <c r="C86" s="30"/>
      <c r="H86" s="86"/>
    </row>
    <row r="87" spans="1:10" ht="15.6" x14ac:dyDescent="0.3">
      <c r="H87" s="29" t="s">
        <v>212</v>
      </c>
    </row>
    <row r="88" spans="1:10" ht="15.6" x14ac:dyDescent="0.3">
      <c r="D88" s="29" t="s">
        <v>205</v>
      </c>
    </row>
    <row r="89" spans="1:10" ht="15.6" x14ac:dyDescent="0.3">
      <c r="D89" s="29"/>
    </row>
    <row r="90" spans="1:10" x14ac:dyDescent="0.3">
      <c r="C90" t="s">
        <v>142</v>
      </c>
      <c r="D90" s="36" t="s">
        <v>149</v>
      </c>
      <c r="E90" s="36" t="s">
        <v>150</v>
      </c>
      <c r="F90" s="36" t="s">
        <v>151</v>
      </c>
      <c r="G90" s="36" t="s">
        <v>197</v>
      </c>
      <c r="H90" s="36" t="s">
        <v>152</v>
      </c>
      <c r="I90" s="36" t="s">
        <v>153</v>
      </c>
      <c r="J90" s="36" t="s">
        <v>154</v>
      </c>
    </row>
    <row r="91" spans="1:10" ht="17.399999999999999" x14ac:dyDescent="0.35">
      <c r="A91" s="34">
        <v>1</v>
      </c>
      <c r="B91" s="13" t="s">
        <v>41</v>
      </c>
      <c r="C91" s="51" t="s">
        <v>44</v>
      </c>
      <c r="D91" s="41">
        <v>891</v>
      </c>
      <c r="E91" s="41"/>
      <c r="F91" s="41"/>
      <c r="G91" s="41"/>
      <c r="H91" s="41"/>
      <c r="I91" s="41"/>
      <c r="J91" s="41"/>
    </row>
    <row r="92" spans="1:10" ht="17.399999999999999" x14ac:dyDescent="0.35">
      <c r="A92" s="34">
        <v>2</v>
      </c>
      <c r="B92" s="13" t="s">
        <v>166</v>
      </c>
      <c r="C92" s="51" t="s">
        <v>46</v>
      </c>
      <c r="D92" s="41">
        <v>877</v>
      </c>
      <c r="E92" s="41"/>
      <c r="F92" s="41"/>
      <c r="G92" s="41"/>
      <c r="H92" s="41"/>
      <c r="I92" s="41"/>
      <c r="J92" s="41"/>
    </row>
    <row r="93" spans="1:10" ht="17.399999999999999" x14ac:dyDescent="0.35">
      <c r="A93" s="34">
        <v>3</v>
      </c>
      <c r="B93" s="13" t="s">
        <v>41</v>
      </c>
      <c r="C93" s="51" t="s">
        <v>42</v>
      </c>
      <c r="D93" s="41">
        <v>860</v>
      </c>
      <c r="E93" s="41" t="s">
        <v>142</v>
      </c>
      <c r="F93" s="41"/>
      <c r="G93" s="41" t="s">
        <v>142</v>
      </c>
      <c r="H93" s="41"/>
      <c r="I93" s="41"/>
      <c r="J93" s="41"/>
    </row>
    <row r="94" spans="1:10" ht="17.399999999999999" x14ac:dyDescent="0.35">
      <c r="A94" s="34">
        <v>4</v>
      </c>
      <c r="B94" s="13" t="s">
        <v>41</v>
      </c>
      <c r="C94" s="51" t="s">
        <v>45</v>
      </c>
      <c r="D94" s="41"/>
      <c r="E94" s="41">
        <v>849</v>
      </c>
      <c r="F94" s="41" t="s">
        <v>142</v>
      </c>
      <c r="G94" s="41"/>
      <c r="H94" s="41"/>
      <c r="I94" s="41" t="s">
        <v>142</v>
      </c>
      <c r="J94" s="41" t="s">
        <v>142</v>
      </c>
    </row>
    <row r="95" spans="1:10" ht="17.399999999999999" x14ac:dyDescent="0.35">
      <c r="A95" s="34">
        <v>5</v>
      </c>
      <c r="B95" s="13" t="s">
        <v>41</v>
      </c>
      <c r="C95" s="51" t="s">
        <v>158</v>
      </c>
      <c r="D95" s="41"/>
      <c r="E95" s="41">
        <v>826</v>
      </c>
      <c r="F95" s="41"/>
      <c r="G95" s="41"/>
      <c r="H95" s="41"/>
      <c r="I95" s="41"/>
      <c r="J95" s="41"/>
    </row>
    <row r="96" spans="1:10" ht="17.399999999999999" x14ac:dyDescent="0.35">
      <c r="A96" s="34">
        <v>6</v>
      </c>
      <c r="B96" s="13" t="s">
        <v>41</v>
      </c>
      <c r="C96" s="14" t="s">
        <v>47</v>
      </c>
      <c r="D96" s="41"/>
      <c r="E96" s="41">
        <v>826</v>
      </c>
      <c r="F96" s="41" t="s">
        <v>142</v>
      </c>
      <c r="G96" s="41" t="s">
        <v>142</v>
      </c>
      <c r="H96" s="41"/>
      <c r="I96" s="41"/>
      <c r="J96" s="41" t="s">
        <v>142</v>
      </c>
    </row>
    <row r="97" spans="1:10" ht="17.399999999999999" x14ac:dyDescent="0.35">
      <c r="A97" s="34">
        <v>7</v>
      </c>
      <c r="B97" s="17" t="s">
        <v>57</v>
      </c>
      <c r="C97" s="18" t="s">
        <v>63</v>
      </c>
      <c r="D97" s="41"/>
      <c r="E97" s="41">
        <v>825</v>
      </c>
      <c r="F97" s="41" t="s">
        <v>142</v>
      </c>
      <c r="G97" s="41"/>
      <c r="H97" s="41"/>
      <c r="I97" s="41"/>
      <c r="J97" s="41"/>
    </row>
    <row r="98" spans="1:10" ht="17.399999999999999" x14ac:dyDescent="0.35">
      <c r="A98" s="34">
        <v>8</v>
      </c>
      <c r="B98" s="17" t="s">
        <v>57</v>
      </c>
      <c r="C98" s="50" t="s">
        <v>61</v>
      </c>
      <c r="D98" s="41"/>
      <c r="E98" s="41"/>
      <c r="F98" s="41">
        <v>811</v>
      </c>
      <c r="G98" s="41"/>
      <c r="H98" s="41"/>
      <c r="I98" s="41"/>
      <c r="J98" s="41" t="s">
        <v>142</v>
      </c>
    </row>
    <row r="99" spans="1:10" ht="17.399999999999999" x14ac:dyDescent="0.35">
      <c r="A99" s="34">
        <v>9</v>
      </c>
      <c r="B99" s="17" t="s">
        <v>57</v>
      </c>
      <c r="C99" s="50" t="s">
        <v>64</v>
      </c>
      <c r="D99" s="41"/>
      <c r="E99" s="41"/>
      <c r="F99" s="41">
        <v>810</v>
      </c>
      <c r="G99" s="41" t="s">
        <v>142</v>
      </c>
      <c r="H99" s="41"/>
      <c r="I99" s="41"/>
      <c r="J99" s="41"/>
    </row>
    <row r="100" spans="1:10" ht="17.399999999999999" x14ac:dyDescent="0.35">
      <c r="A100" s="34">
        <v>10</v>
      </c>
      <c r="B100" s="23" t="s">
        <v>84</v>
      </c>
      <c r="C100" s="45" t="s">
        <v>92</v>
      </c>
      <c r="D100" s="41"/>
      <c r="E100" s="41"/>
      <c r="F100" s="41">
        <v>808</v>
      </c>
      <c r="G100" s="41"/>
      <c r="H100" s="41"/>
      <c r="I100" s="41"/>
      <c r="J100" s="41"/>
    </row>
    <row r="101" spans="1:10" ht="17.399999999999999" x14ac:dyDescent="0.35">
      <c r="A101" s="34">
        <v>11</v>
      </c>
      <c r="B101" s="19" t="s">
        <v>66</v>
      </c>
      <c r="C101" s="20" t="s">
        <v>67</v>
      </c>
      <c r="D101" s="41"/>
      <c r="E101" s="41"/>
      <c r="F101" s="41"/>
      <c r="G101" s="41">
        <v>799</v>
      </c>
      <c r="H101" s="41"/>
      <c r="I101" s="41"/>
      <c r="J101" s="41"/>
    </row>
    <row r="102" spans="1:10" ht="17.399999999999999" x14ac:dyDescent="0.35">
      <c r="A102" s="34">
        <v>12</v>
      </c>
      <c r="B102" s="15" t="s">
        <v>48</v>
      </c>
      <c r="C102" s="16" t="s">
        <v>49</v>
      </c>
      <c r="D102" s="41"/>
      <c r="E102" s="41"/>
      <c r="F102" s="41"/>
      <c r="G102" s="41">
        <v>785</v>
      </c>
      <c r="H102" s="41"/>
      <c r="I102" s="41"/>
      <c r="J102" s="41"/>
    </row>
    <row r="103" spans="1:10" ht="17.399999999999999" x14ac:dyDescent="0.35">
      <c r="A103" s="34">
        <v>13</v>
      </c>
      <c r="B103" s="1" t="s">
        <v>0</v>
      </c>
      <c r="C103" s="2" t="s">
        <v>4</v>
      </c>
      <c r="D103" s="41"/>
      <c r="E103" s="41"/>
      <c r="F103" s="41"/>
      <c r="G103" s="41">
        <v>782</v>
      </c>
      <c r="H103" s="41"/>
      <c r="I103" s="41"/>
      <c r="J103" s="41"/>
    </row>
    <row r="104" spans="1:10" ht="17.399999999999999" x14ac:dyDescent="0.35">
      <c r="A104" s="34">
        <v>14</v>
      </c>
      <c r="B104" s="17" t="s">
        <v>57</v>
      </c>
      <c r="C104" s="50" t="s">
        <v>60</v>
      </c>
      <c r="D104" s="41"/>
      <c r="E104" s="41"/>
      <c r="F104" s="41"/>
      <c r="G104" s="41">
        <v>778</v>
      </c>
      <c r="H104" s="41"/>
      <c r="I104" s="41" t="s">
        <v>142</v>
      </c>
      <c r="J104" s="41"/>
    </row>
    <row r="105" spans="1:10" ht="17.399999999999999" x14ac:dyDescent="0.35">
      <c r="A105" s="34">
        <v>15</v>
      </c>
      <c r="B105" s="1" t="s">
        <v>0</v>
      </c>
      <c r="C105" s="2" t="s">
        <v>2</v>
      </c>
      <c r="D105" s="41"/>
      <c r="E105" s="41"/>
      <c r="F105" s="41"/>
      <c r="G105" s="41">
        <v>778</v>
      </c>
      <c r="H105" s="41"/>
      <c r="I105" s="41"/>
      <c r="J105" s="41"/>
    </row>
    <row r="106" spans="1:10" ht="17.399999999999999" x14ac:dyDescent="0.35">
      <c r="A106" s="34">
        <v>16</v>
      </c>
      <c r="B106" s="25" t="s">
        <v>93</v>
      </c>
      <c r="C106" s="26" t="s">
        <v>96</v>
      </c>
      <c r="D106" s="41"/>
      <c r="E106" s="41"/>
      <c r="F106" s="41"/>
      <c r="G106" s="41">
        <v>778</v>
      </c>
      <c r="H106" s="41"/>
      <c r="I106" s="41" t="s">
        <v>142</v>
      </c>
      <c r="J106" s="41"/>
    </row>
    <row r="107" spans="1:10" ht="17.399999999999999" x14ac:dyDescent="0.35">
      <c r="A107" s="34">
        <v>17</v>
      </c>
      <c r="B107" s="13" t="s">
        <v>41</v>
      </c>
      <c r="C107" s="14" t="s">
        <v>43</v>
      </c>
      <c r="D107" s="41"/>
      <c r="E107" s="41"/>
      <c r="F107" s="41"/>
      <c r="G107" s="41"/>
      <c r="H107" s="41">
        <v>772</v>
      </c>
      <c r="I107" s="41"/>
      <c r="J107" s="41"/>
    </row>
    <row r="108" spans="1:10" ht="17.399999999999999" x14ac:dyDescent="0.35">
      <c r="A108" s="34">
        <v>18</v>
      </c>
      <c r="B108" s="15" t="s">
        <v>48</v>
      </c>
      <c r="C108" s="52" t="s">
        <v>53</v>
      </c>
      <c r="D108" s="41"/>
      <c r="E108" s="41"/>
      <c r="F108" s="41"/>
      <c r="G108" s="41"/>
      <c r="H108" s="41">
        <v>767</v>
      </c>
      <c r="I108" s="41" t="s">
        <v>142</v>
      </c>
      <c r="J108" s="41"/>
    </row>
    <row r="109" spans="1:10" ht="17.399999999999999" x14ac:dyDescent="0.35">
      <c r="A109" s="34">
        <v>19</v>
      </c>
      <c r="B109" s="3" t="s">
        <v>6</v>
      </c>
      <c r="C109" s="98" t="s">
        <v>9</v>
      </c>
      <c r="D109" s="41"/>
      <c r="E109" s="41"/>
      <c r="F109" s="41"/>
      <c r="G109" s="41"/>
      <c r="H109" s="41">
        <v>766</v>
      </c>
      <c r="I109" s="41" t="s">
        <v>142</v>
      </c>
      <c r="J109" s="41"/>
    </row>
    <row r="110" spans="1:10" ht="17.399999999999999" x14ac:dyDescent="0.35">
      <c r="A110" s="34">
        <v>20</v>
      </c>
      <c r="B110" s="17" t="s">
        <v>57</v>
      </c>
      <c r="C110" s="50" t="s">
        <v>62</v>
      </c>
      <c r="D110" s="41"/>
      <c r="E110" s="41"/>
      <c r="F110" s="41"/>
      <c r="G110" s="41"/>
      <c r="H110" s="41">
        <v>751</v>
      </c>
      <c r="I110" s="41" t="s">
        <v>142</v>
      </c>
      <c r="J110" s="41"/>
    </row>
    <row r="111" spans="1:10" ht="17.399999999999999" x14ac:dyDescent="0.35">
      <c r="A111" s="34">
        <v>21</v>
      </c>
      <c r="B111" s="15" t="s">
        <v>48</v>
      </c>
      <c r="C111" s="52" t="s">
        <v>54</v>
      </c>
      <c r="D111" s="41"/>
      <c r="E111" s="41"/>
      <c r="F111" s="41"/>
      <c r="G111" s="41"/>
      <c r="H111" s="41">
        <v>751</v>
      </c>
      <c r="I111" s="41" t="s">
        <v>142</v>
      </c>
      <c r="J111" s="41"/>
    </row>
    <row r="112" spans="1:10" ht="17.399999999999999" x14ac:dyDescent="0.35">
      <c r="A112" s="34">
        <v>22</v>
      </c>
      <c r="B112" s="15" t="s">
        <v>48</v>
      </c>
      <c r="C112" s="52" t="s">
        <v>50</v>
      </c>
      <c r="D112" s="41"/>
      <c r="E112" s="41"/>
      <c r="F112" s="41"/>
      <c r="G112" s="41"/>
      <c r="H112" s="41"/>
      <c r="I112" s="41">
        <v>747</v>
      </c>
      <c r="J112" s="41"/>
    </row>
    <row r="113" spans="1:10" ht="17.399999999999999" x14ac:dyDescent="0.35">
      <c r="A113" s="34">
        <v>23</v>
      </c>
      <c r="B113" s="23" t="s">
        <v>84</v>
      </c>
      <c r="C113" s="24" t="s">
        <v>90</v>
      </c>
      <c r="D113" s="41"/>
      <c r="E113" s="41"/>
      <c r="F113" s="41"/>
      <c r="G113" s="41"/>
      <c r="H113" s="41"/>
      <c r="I113" s="41">
        <v>746</v>
      </c>
      <c r="J113" s="41"/>
    </row>
    <row r="114" spans="1:10" ht="17.399999999999999" x14ac:dyDescent="0.35">
      <c r="A114" s="34">
        <v>24</v>
      </c>
      <c r="B114" s="17" t="s">
        <v>203</v>
      </c>
      <c r="C114" s="18" t="s">
        <v>65</v>
      </c>
      <c r="D114" s="41"/>
      <c r="E114" s="41"/>
      <c r="F114" s="41"/>
      <c r="G114" s="41"/>
      <c r="H114" s="41"/>
      <c r="I114" s="41">
        <v>745</v>
      </c>
      <c r="J114" s="41"/>
    </row>
    <row r="115" spans="1:10" ht="17.399999999999999" x14ac:dyDescent="0.35">
      <c r="A115" s="34">
        <v>25</v>
      </c>
      <c r="B115" s="21" t="s">
        <v>75</v>
      </c>
      <c r="C115" s="46" t="s">
        <v>78</v>
      </c>
      <c r="D115" s="41"/>
      <c r="E115" s="41"/>
      <c r="F115" s="41"/>
      <c r="G115" s="41"/>
      <c r="H115" s="41"/>
      <c r="I115" s="41">
        <v>744</v>
      </c>
      <c r="J115" s="41" t="s">
        <v>142</v>
      </c>
    </row>
    <row r="116" spans="1:10" ht="17.399999999999999" x14ac:dyDescent="0.35">
      <c r="A116" s="34">
        <v>26</v>
      </c>
      <c r="B116" s="15" t="s">
        <v>48</v>
      </c>
      <c r="C116" s="16" t="s">
        <v>51</v>
      </c>
      <c r="D116" s="41"/>
      <c r="E116" s="41"/>
      <c r="F116" s="41"/>
      <c r="G116" s="41"/>
      <c r="H116" s="41"/>
      <c r="I116" s="41">
        <v>744</v>
      </c>
      <c r="J116" s="41"/>
    </row>
    <row r="117" spans="1:10" ht="17.399999999999999" x14ac:dyDescent="0.35">
      <c r="A117" s="34">
        <v>27</v>
      </c>
      <c r="B117" s="19" t="s">
        <v>66</v>
      </c>
      <c r="C117" s="47" t="s">
        <v>70</v>
      </c>
      <c r="D117" s="41"/>
      <c r="E117" s="41"/>
      <c r="F117" s="41"/>
      <c r="G117" s="41"/>
      <c r="H117" s="41"/>
      <c r="I117" s="41">
        <v>741</v>
      </c>
      <c r="J117" s="41" t="s">
        <v>142</v>
      </c>
    </row>
    <row r="118" spans="1:10" ht="17.399999999999999" x14ac:dyDescent="0.35">
      <c r="A118" s="34">
        <v>28</v>
      </c>
      <c r="B118" s="19" t="s">
        <v>66</v>
      </c>
      <c r="C118" s="47" t="s">
        <v>68</v>
      </c>
      <c r="D118" s="41"/>
      <c r="E118" s="41"/>
      <c r="F118" s="41"/>
      <c r="G118" s="41"/>
      <c r="H118" s="41"/>
      <c r="I118" s="41">
        <v>739</v>
      </c>
      <c r="J118" s="41"/>
    </row>
    <row r="119" spans="1:10" ht="17.399999999999999" x14ac:dyDescent="0.35">
      <c r="A119" s="34">
        <v>29</v>
      </c>
      <c r="B119" s="23" t="s">
        <v>84</v>
      </c>
      <c r="C119" s="45" t="s">
        <v>88</v>
      </c>
      <c r="D119" s="41"/>
      <c r="E119" s="41"/>
      <c r="F119" s="41"/>
      <c r="G119" s="41"/>
      <c r="H119" s="41"/>
      <c r="I119" s="41">
        <v>738</v>
      </c>
      <c r="J119" s="41"/>
    </row>
    <row r="120" spans="1:10" ht="17.399999999999999" x14ac:dyDescent="0.35">
      <c r="A120" s="34">
        <v>30</v>
      </c>
      <c r="B120" s="19" t="s">
        <v>66</v>
      </c>
      <c r="C120" s="20" t="s">
        <v>72</v>
      </c>
      <c r="D120" s="41"/>
      <c r="E120" s="41"/>
      <c r="F120" s="41"/>
      <c r="G120" s="41"/>
      <c r="H120" s="41"/>
      <c r="I120" s="41">
        <v>735</v>
      </c>
      <c r="J120" s="41" t="s">
        <v>142</v>
      </c>
    </row>
    <row r="121" spans="1:10" ht="17.399999999999999" x14ac:dyDescent="0.35">
      <c r="A121" s="34">
        <v>31</v>
      </c>
      <c r="B121" s="15" t="s">
        <v>48</v>
      </c>
      <c r="C121" s="16" t="s">
        <v>56</v>
      </c>
      <c r="D121" s="41"/>
      <c r="E121" s="41"/>
      <c r="F121" s="41"/>
      <c r="G121" s="41"/>
      <c r="H121" s="41"/>
      <c r="I121" s="41">
        <v>733</v>
      </c>
      <c r="J121" s="41"/>
    </row>
    <row r="122" spans="1:10" ht="17.399999999999999" x14ac:dyDescent="0.35">
      <c r="A122" s="34">
        <v>32</v>
      </c>
      <c r="B122" s="19" t="s">
        <v>66</v>
      </c>
      <c r="C122" s="47" t="s">
        <v>69</v>
      </c>
      <c r="D122" s="41"/>
      <c r="E122" s="41"/>
      <c r="F122" s="41"/>
      <c r="G122" s="41"/>
      <c r="H122" s="41"/>
      <c r="I122" s="41">
        <v>732</v>
      </c>
      <c r="J122" s="41"/>
    </row>
    <row r="123" spans="1:10" ht="17.399999999999999" x14ac:dyDescent="0.35">
      <c r="A123" s="34">
        <v>33</v>
      </c>
      <c r="B123" s="17" t="s">
        <v>57</v>
      </c>
      <c r="C123" s="50" t="s">
        <v>59</v>
      </c>
      <c r="D123" s="41"/>
      <c r="E123" s="41"/>
      <c r="F123" s="41"/>
      <c r="G123" s="41"/>
      <c r="H123" s="41"/>
      <c r="I123" s="41">
        <v>730</v>
      </c>
      <c r="J123" s="41"/>
    </row>
    <row r="124" spans="1:10" ht="17.399999999999999" x14ac:dyDescent="0.35">
      <c r="A124" s="34">
        <v>34</v>
      </c>
      <c r="B124" s="23" t="s">
        <v>84</v>
      </c>
      <c r="C124" s="24" t="s">
        <v>89</v>
      </c>
      <c r="D124" s="41"/>
      <c r="E124" s="41"/>
      <c r="F124" s="41"/>
      <c r="G124" s="41"/>
      <c r="H124" s="41"/>
      <c r="I124" s="41">
        <v>729</v>
      </c>
      <c r="J124" s="41"/>
    </row>
    <row r="125" spans="1:10" ht="17.399999999999999" x14ac:dyDescent="0.35">
      <c r="A125" s="34">
        <v>35</v>
      </c>
      <c r="B125" s="19" t="s">
        <v>66</v>
      </c>
      <c r="C125" s="47" t="s">
        <v>71</v>
      </c>
      <c r="D125" s="41"/>
      <c r="E125" s="41"/>
      <c r="F125" s="41"/>
      <c r="G125" s="41"/>
      <c r="H125" s="41"/>
      <c r="I125" s="41">
        <v>728</v>
      </c>
      <c r="J125" s="41"/>
    </row>
    <row r="126" spans="1:10" ht="17.399999999999999" x14ac:dyDescent="0.35">
      <c r="A126" s="34">
        <v>36</v>
      </c>
      <c r="B126" s="19" t="s">
        <v>66</v>
      </c>
      <c r="C126" s="47" t="s">
        <v>73</v>
      </c>
      <c r="D126" s="41"/>
      <c r="E126" s="41"/>
      <c r="F126" s="41"/>
      <c r="G126" s="41"/>
      <c r="H126" s="41"/>
      <c r="I126" s="41">
        <v>726</v>
      </c>
      <c r="J126" s="41"/>
    </row>
    <row r="127" spans="1:10" ht="17.399999999999999" x14ac:dyDescent="0.35">
      <c r="A127" s="34">
        <v>37</v>
      </c>
      <c r="B127" s="1" t="s">
        <v>0</v>
      </c>
      <c r="C127" s="99" t="s">
        <v>1</v>
      </c>
      <c r="D127" s="41"/>
      <c r="E127" s="41"/>
      <c r="F127" s="41"/>
      <c r="G127" s="41"/>
      <c r="H127" s="41"/>
      <c r="I127" s="41"/>
      <c r="J127" s="41">
        <v>721</v>
      </c>
    </row>
    <row r="128" spans="1:10" ht="17.399999999999999" x14ac:dyDescent="0.35">
      <c r="A128" s="34">
        <v>38</v>
      </c>
      <c r="B128" s="1" t="s">
        <v>0</v>
      </c>
      <c r="C128" s="99" t="s">
        <v>5</v>
      </c>
      <c r="D128" s="41"/>
      <c r="E128" s="41"/>
      <c r="F128" s="41"/>
      <c r="G128" s="41"/>
      <c r="H128" s="41"/>
      <c r="I128" s="41"/>
      <c r="J128" s="41">
        <v>721</v>
      </c>
    </row>
    <row r="129" spans="1:10" ht="17.399999999999999" x14ac:dyDescent="0.35">
      <c r="A129" s="34">
        <v>39</v>
      </c>
      <c r="B129" s="23" t="s">
        <v>84</v>
      </c>
      <c r="C129" s="45" t="s">
        <v>85</v>
      </c>
      <c r="D129" s="41"/>
      <c r="E129" s="41"/>
      <c r="F129" s="41"/>
      <c r="G129" s="41"/>
      <c r="H129" s="41"/>
      <c r="I129" s="41"/>
      <c r="J129" s="41">
        <v>716</v>
      </c>
    </row>
    <row r="130" spans="1:10" ht="17.399999999999999" x14ac:dyDescent="0.35">
      <c r="A130" s="34">
        <v>40</v>
      </c>
      <c r="B130" s="19" t="s">
        <v>66</v>
      </c>
      <c r="C130" s="47" t="s">
        <v>74</v>
      </c>
      <c r="D130" s="41"/>
      <c r="E130" s="41"/>
      <c r="F130" s="41"/>
      <c r="G130" s="41"/>
      <c r="H130" s="41"/>
      <c r="I130" s="41"/>
      <c r="J130" s="41">
        <v>714</v>
      </c>
    </row>
    <row r="131" spans="1:10" ht="17.399999999999999" x14ac:dyDescent="0.35">
      <c r="A131" s="34">
        <v>41</v>
      </c>
      <c r="B131" s="15" t="s">
        <v>48</v>
      </c>
      <c r="C131" s="52" t="s">
        <v>52</v>
      </c>
      <c r="D131" s="41"/>
      <c r="E131" s="41"/>
      <c r="F131" s="41"/>
      <c r="G131" s="41"/>
      <c r="H131" s="41"/>
      <c r="I131" s="41"/>
      <c r="J131" s="41">
        <v>711</v>
      </c>
    </row>
    <row r="132" spans="1:10" ht="17.399999999999999" x14ac:dyDescent="0.35">
      <c r="A132" s="34">
        <v>42</v>
      </c>
      <c r="B132" s="23" t="s">
        <v>84</v>
      </c>
      <c r="C132" s="24" t="s">
        <v>91</v>
      </c>
      <c r="D132" s="41"/>
      <c r="E132" s="41"/>
      <c r="F132" s="41"/>
      <c r="G132" s="41"/>
      <c r="H132" s="41"/>
      <c r="I132" s="41"/>
      <c r="J132" s="41">
        <v>709</v>
      </c>
    </row>
    <row r="133" spans="1:10" ht="17.399999999999999" x14ac:dyDescent="0.35">
      <c r="A133" s="34">
        <v>43</v>
      </c>
      <c r="B133" s="23" t="s">
        <v>84</v>
      </c>
      <c r="C133" s="24" t="s">
        <v>76</v>
      </c>
      <c r="D133" s="41"/>
      <c r="E133" s="41"/>
      <c r="F133" s="41"/>
      <c r="G133" s="41"/>
      <c r="H133" s="41"/>
      <c r="I133" s="41"/>
      <c r="J133" s="41">
        <v>707</v>
      </c>
    </row>
    <row r="134" spans="1:10" ht="17.399999999999999" x14ac:dyDescent="0.35">
      <c r="A134" s="34">
        <v>44</v>
      </c>
      <c r="B134" s="3" t="s">
        <v>6</v>
      </c>
      <c r="C134" s="98" t="s">
        <v>7</v>
      </c>
      <c r="D134" s="41"/>
      <c r="E134" s="41"/>
      <c r="F134" s="41"/>
      <c r="G134" s="41"/>
      <c r="H134" s="41"/>
      <c r="I134" s="41"/>
      <c r="J134" s="41">
        <v>706</v>
      </c>
    </row>
    <row r="135" spans="1:10" ht="17.399999999999999" x14ac:dyDescent="0.35">
      <c r="A135" s="34">
        <v>45</v>
      </c>
      <c r="B135" s="15" t="s">
        <v>48</v>
      </c>
      <c r="C135" s="52" t="s">
        <v>55</v>
      </c>
      <c r="D135" s="41"/>
      <c r="E135" s="41"/>
      <c r="F135" s="41"/>
      <c r="G135" s="41"/>
      <c r="H135" s="41"/>
      <c r="I135" s="41"/>
      <c r="J135" s="41">
        <v>705</v>
      </c>
    </row>
    <row r="136" spans="1:10" ht="17.399999999999999" x14ac:dyDescent="0.35">
      <c r="A136" s="34">
        <v>46</v>
      </c>
      <c r="B136" s="23" t="s">
        <v>84</v>
      </c>
      <c r="C136" s="45" t="s">
        <v>86</v>
      </c>
      <c r="D136" s="41"/>
      <c r="E136" s="41"/>
      <c r="F136" s="41"/>
      <c r="G136" s="41"/>
      <c r="H136" s="41"/>
      <c r="I136" s="41"/>
      <c r="J136" s="41">
        <v>700</v>
      </c>
    </row>
  </sheetData>
  <sortState xmlns:xlrd2="http://schemas.microsoft.com/office/spreadsheetml/2017/richdata2" ref="B127:J136">
    <sortCondition descending="1" ref="J127:J136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tabSelected="1" topLeftCell="A44" workbookViewId="0">
      <selection activeCell="M59" sqref="M59"/>
    </sheetView>
  </sheetViews>
  <sheetFormatPr defaultRowHeight="14.4" x14ac:dyDescent="0.3"/>
  <cols>
    <col min="1" max="1" width="4.77734375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5.3320312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157</v>
      </c>
      <c r="H1" s="29" t="s">
        <v>212</v>
      </c>
    </row>
    <row r="3" spans="1:11" ht="17.399999999999999" x14ac:dyDescent="0.35">
      <c r="B3" t="s">
        <v>142</v>
      </c>
      <c r="C3" s="40" t="s">
        <v>129</v>
      </c>
      <c r="D3" s="31" t="s">
        <v>155</v>
      </c>
      <c r="E3" s="31" t="s">
        <v>156</v>
      </c>
      <c r="H3" t="s">
        <v>142</v>
      </c>
      <c r="I3" s="40" t="s">
        <v>119</v>
      </c>
      <c r="J3" s="31" t="s">
        <v>155</v>
      </c>
      <c r="K3" s="31" t="s">
        <v>156</v>
      </c>
    </row>
    <row r="4" spans="1:11" ht="13.8" customHeight="1" x14ac:dyDescent="0.3">
      <c r="A4" s="34">
        <v>1</v>
      </c>
      <c r="B4" s="13" t="s">
        <v>41</v>
      </c>
      <c r="C4" s="113" t="s">
        <v>44</v>
      </c>
      <c r="D4" s="55">
        <v>891</v>
      </c>
      <c r="E4" s="41">
        <v>3</v>
      </c>
      <c r="G4" s="34">
        <v>1</v>
      </c>
      <c r="H4" s="75" t="s">
        <v>0</v>
      </c>
      <c r="I4" s="123" t="s">
        <v>4</v>
      </c>
      <c r="J4" s="55">
        <v>782</v>
      </c>
      <c r="K4" s="41">
        <v>1</v>
      </c>
    </row>
    <row r="5" spans="1:11" ht="13.8" customHeight="1" x14ac:dyDescent="0.3">
      <c r="A5" s="34">
        <v>2</v>
      </c>
      <c r="B5" s="13" t="s">
        <v>166</v>
      </c>
      <c r="C5" s="113" t="s">
        <v>46</v>
      </c>
      <c r="D5" s="55">
        <v>877</v>
      </c>
      <c r="E5" s="41">
        <v>1</v>
      </c>
      <c r="G5" s="34">
        <v>2</v>
      </c>
      <c r="H5" s="75" t="s">
        <v>0</v>
      </c>
      <c r="I5" s="123" t="s">
        <v>2</v>
      </c>
      <c r="J5" s="55">
        <v>778</v>
      </c>
      <c r="K5" s="41">
        <v>5</v>
      </c>
    </row>
    <row r="6" spans="1:11" ht="13.8" customHeight="1" x14ac:dyDescent="0.3">
      <c r="A6" s="34">
        <v>3</v>
      </c>
      <c r="B6" s="13" t="s">
        <v>41</v>
      </c>
      <c r="C6" s="114" t="s">
        <v>42</v>
      </c>
      <c r="D6" s="55">
        <v>860</v>
      </c>
      <c r="E6" s="41">
        <v>7</v>
      </c>
      <c r="G6" s="34">
        <v>3</v>
      </c>
      <c r="H6" s="125" t="s">
        <v>6</v>
      </c>
      <c r="I6" s="126" t="s">
        <v>9</v>
      </c>
      <c r="J6" s="55">
        <v>766</v>
      </c>
      <c r="K6" s="41">
        <v>7</v>
      </c>
    </row>
    <row r="7" spans="1:11" ht="13.8" customHeight="1" x14ac:dyDescent="0.3">
      <c r="A7" s="34">
        <v>4</v>
      </c>
      <c r="B7" s="13" t="s">
        <v>41</v>
      </c>
      <c r="C7" s="114" t="s">
        <v>44</v>
      </c>
      <c r="D7" s="55">
        <v>852</v>
      </c>
      <c r="E7" s="41">
        <v>1</v>
      </c>
      <c r="G7" s="34">
        <v>4</v>
      </c>
      <c r="H7" s="75" t="s">
        <v>0</v>
      </c>
      <c r="I7" s="124" t="s">
        <v>4</v>
      </c>
      <c r="J7" s="55">
        <v>765</v>
      </c>
      <c r="K7" s="41">
        <v>5</v>
      </c>
    </row>
    <row r="8" spans="1:11" ht="13.8" customHeight="1" x14ac:dyDescent="0.3">
      <c r="A8" s="34">
        <v>5</v>
      </c>
      <c r="B8" s="13" t="s">
        <v>41</v>
      </c>
      <c r="C8" s="113" t="s">
        <v>46</v>
      </c>
      <c r="D8" s="55">
        <v>851</v>
      </c>
      <c r="E8" s="41">
        <v>2</v>
      </c>
      <c r="G8" s="34">
        <v>5</v>
      </c>
      <c r="H8" s="75" t="s">
        <v>0</v>
      </c>
      <c r="I8" s="124" t="s">
        <v>4</v>
      </c>
      <c r="J8" s="55">
        <v>757</v>
      </c>
      <c r="K8" s="41">
        <v>3</v>
      </c>
    </row>
    <row r="9" spans="1:11" ht="13.8" customHeight="1" x14ac:dyDescent="0.3">
      <c r="A9" s="34">
        <v>6</v>
      </c>
      <c r="B9" s="13" t="s">
        <v>41</v>
      </c>
      <c r="C9" s="114" t="s">
        <v>45</v>
      </c>
      <c r="D9" s="55">
        <v>849</v>
      </c>
      <c r="E9" s="41">
        <v>4</v>
      </c>
      <c r="G9" s="34">
        <v>6</v>
      </c>
      <c r="H9" s="75" t="s">
        <v>0</v>
      </c>
      <c r="I9" s="124" t="s">
        <v>4</v>
      </c>
      <c r="J9" s="55">
        <v>756</v>
      </c>
      <c r="K9" s="41">
        <v>6</v>
      </c>
    </row>
    <row r="10" spans="1:11" ht="13.8" customHeight="1" x14ac:dyDescent="0.3">
      <c r="A10" s="34">
        <v>7</v>
      </c>
      <c r="B10" s="13" t="s">
        <v>41</v>
      </c>
      <c r="C10" s="114" t="s">
        <v>44</v>
      </c>
      <c r="D10" s="55">
        <v>845</v>
      </c>
      <c r="E10" s="41">
        <v>2</v>
      </c>
      <c r="G10" s="34">
        <v>7</v>
      </c>
      <c r="H10" s="75" t="s">
        <v>0</v>
      </c>
      <c r="I10" s="123" t="s">
        <v>4</v>
      </c>
      <c r="J10" s="55">
        <v>748</v>
      </c>
      <c r="K10" s="41">
        <v>7</v>
      </c>
    </row>
    <row r="11" spans="1:11" ht="13.8" customHeight="1" x14ac:dyDescent="0.3">
      <c r="A11" s="34">
        <v>8</v>
      </c>
      <c r="B11" s="13" t="s">
        <v>41</v>
      </c>
      <c r="C11" s="114" t="s">
        <v>46</v>
      </c>
      <c r="D11" s="55">
        <v>844</v>
      </c>
      <c r="E11" s="41">
        <v>5</v>
      </c>
      <c r="G11" s="34">
        <v>8</v>
      </c>
      <c r="H11" s="75" t="s">
        <v>0</v>
      </c>
      <c r="I11" s="124" t="s">
        <v>2</v>
      </c>
      <c r="J11" s="55">
        <v>746</v>
      </c>
      <c r="K11" s="41">
        <v>6</v>
      </c>
    </row>
    <row r="12" spans="1:11" ht="13.8" customHeight="1" x14ac:dyDescent="0.3">
      <c r="A12" s="34">
        <v>9</v>
      </c>
      <c r="B12" s="13" t="s">
        <v>41</v>
      </c>
      <c r="C12" s="113" t="s">
        <v>42</v>
      </c>
      <c r="D12" s="55">
        <v>837</v>
      </c>
      <c r="E12" s="41">
        <v>3</v>
      </c>
      <c r="G12" s="34">
        <v>9</v>
      </c>
      <c r="H12" s="125" t="s">
        <v>6</v>
      </c>
      <c r="I12" s="127" t="s">
        <v>9</v>
      </c>
      <c r="J12" s="55">
        <v>730</v>
      </c>
      <c r="K12" s="41">
        <v>1</v>
      </c>
    </row>
    <row r="13" spans="1:11" ht="13.8" customHeight="1" x14ac:dyDescent="0.3">
      <c r="A13" s="34">
        <v>10</v>
      </c>
      <c r="B13" s="13" t="s">
        <v>41</v>
      </c>
      <c r="C13" s="113" t="s">
        <v>42</v>
      </c>
      <c r="D13" s="55">
        <v>832</v>
      </c>
      <c r="E13" s="41">
        <v>6</v>
      </c>
      <c r="G13" s="34">
        <v>10</v>
      </c>
      <c r="H13" s="75" t="s">
        <v>0</v>
      </c>
      <c r="I13" s="124" t="s">
        <v>4</v>
      </c>
      <c r="J13" s="55">
        <v>726</v>
      </c>
      <c r="K13" s="41">
        <v>2</v>
      </c>
    </row>
    <row r="14" spans="1:11" ht="13.8" customHeight="1" x14ac:dyDescent="0.3">
      <c r="A14" s="34">
        <v>11</v>
      </c>
      <c r="B14" s="13" t="s">
        <v>41</v>
      </c>
      <c r="C14" s="114" t="s">
        <v>46</v>
      </c>
      <c r="D14" s="55">
        <v>830</v>
      </c>
      <c r="E14" s="41">
        <v>3</v>
      </c>
      <c r="G14" s="34">
        <v>11</v>
      </c>
      <c r="H14" s="75" t="s">
        <v>0</v>
      </c>
      <c r="I14" s="123" t="s">
        <v>5</v>
      </c>
      <c r="J14" s="55">
        <v>721</v>
      </c>
      <c r="K14" s="41">
        <v>2</v>
      </c>
    </row>
    <row r="15" spans="1:11" ht="13.8" customHeight="1" x14ac:dyDescent="0.3">
      <c r="A15" s="34">
        <v>12</v>
      </c>
      <c r="B15" s="13" t="s">
        <v>41</v>
      </c>
      <c r="C15" s="114" t="s">
        <v>158</v>
      </c>
      <c r="D15" s="55">
        <v>826</v>
      </c>
      <c r="E15" s="41">
        <v>1</v>
      </c>
      <c r="G15" s="34">
        <v>12</v>
      </c>
      <c r="H15" s="75" t="s">
        <v>0</v>
      </c>
      <c r="I15" s="123" t="s">
        <v>1</v>
      </c>
      <c r="J15" s="55">
        <v>721</v>
      </c>
      <c r="K15" s="41">
        <v>5</v>
      </c>
    </row>
    <row r="16" spans="1:11" ht="13.8" customHeight="1" x14ac:dyDescent="0.3">
      <c r="A16" s="34">
        <v>13</v>
      </c>
      <c r="B16" s="13" t="s">
        <v>41</v>
      </c>
      <c r="C16" s="113" t="s">
        <v>47</v>
      </c>
      <c r="D16" s="55">
        <v>826</v>
      </c>
      <c r="E16" s="41">
        <v>8</v>
      </c>
      <c r="G16" s="34">
        <v>13</v>
      </c>
      <c r="H16" s="125" t="s">
        <v>6</v>
      </c>
      <c r="I16" s="127" t="s">
        <v>7</v>
      </c>
      <c r="J16" s="55">
        <v>706</v>
      </c>
      <c r="K16" s="41">
        <v>2</v>
      </c>
    </row>
    <row r="17" spans="1:11" ht="13.8" customHeight="1" x14ac:dyDescent="0.3">
      <c r="A17" s="34">
        <v>14</v>
      </c>
      <c r="B17" s="115" t="s">
        <v>57</v>
      </c>
      <c r="C17" s="119" t="s">
        <v>63</v>
      </c>
      <c r="D17" s="55">
        <v>825</v>
      </c>
      <c r="E17" s="41">
        <v>2</v>
      </c>
      <c r="G17" s="34">
        <v>14</v>
      </c>
      <c r="H17" s="75" t="s">
        <v>0</v>
      </c>
      <c r="I17" s="124" t="s">
        <v>5</v>
      </c>
      <c r="J17" s="55">
        <v>703</v>
      </c>
      <c r="K17" s="41">
        <v>7</v>
      </c>
    </row>
    <row r="18" spans="1:11" ht="13.8" customHeight="1" x14ac:dyDescent="0.3">
      <c r="A18" s="34">
        <v>15</v>
      </c>
      <c r="B18" s="13" t="s">
        <v>41</v>
      </c>
      <c r="C18" s="114" t="s">
        <v>45</v>
      </c>
      <c r="D18" s="55">
        <v>824</v>
      </c>
      <c r="E18" s="41">
        <v>3</v>
      </c>
      <c r="G18" s="34">
        <v>15</v>
      </c>
      <c r="H18" s="75" t="s">
        <v>0</v>
      </c>
      <c r="I18" s="123" t="s">
        <v>4</v>
      </c>
      <c r="J18" s="55">
        <v>697</v>
      </c>
      <c r="K18" s="41">
        <v>8</v>
      </c>
    </row>
    <row r="19" spans="1:11" ht="13.8" customHeight="1" x14ac:dyDescent="0.3">
      <c r="A19" s="34">
        <v>16</v>
      </c>
      <c r="B19" s="13" t="s">
        <v>41</v>
      </c>
      <c r="C19" s="114" t="s">
        <v>158</v>
      </c>
      <c r="D19" s="55">
        <v>821</v>
      </c>
      <c r="E19" s="41">
        <v>2</v>
      </c>
      <c r="G19" s="34">
        <v>16</v>
      </c>
      <c r="H19" s="128" t="s">
        <v>24</v>
      </c>
      <c r="I19" s="132" t="s">
        <v>25</v>
      </c>
      <c r="J19" s="55">
        <v>690</v>
      </c>
      <c r="K19" s="41">
        <v>2</v>
      </c>
    </row>
    <row r="20" spans="1:11" ht="13.8" customHeight="1" x14ac:dyDescent="0.3">
      <c r="A20" s="34">
        <v>17</v>
      </c>
      <c r="B20" s="13" t="s">
        <v>41</v>
      </c>
      <c r="C20" s="114" t="s">
        <v>46</v>
      </c>
      <c r="D20" s="55">
        <v>818</v>
      </c>
      <c r="E20" s="41">
        <v>6</v>
      </c>
      <c r="G20" s="34">
        <v>17</v>
      </c>
      <c r="H20" s="125" t="s">
        <v>6</v>
      </c>
      <c r="I20" s="127" t="s">
        <v>10</v>
      </c>
      <c r="J20" s="55">
        <v>684</v>
      </c>
      <c r="K20" s="41">
        <v>3</v>
      </c>
    </row>
    <row r="21" spans="1:11" ht="13.8" customHeight="1" x14ac:dyDescent="0.3">
      <c r="A21" s="34">
        <v>18</v>
      </c>
      <c r="B21" s="13" t="s">
        <v>41</v>
      </c>
      <c r="C21" s="113" t="s">
        <v>44</v>
      </c>
      <c r="D21" s="55">
        <v>816</v>
      </c>
      <c r="E21" s="41">
        <v>7</v>
      </c>
      <c r="G21" s="34">
        <v>18</v>
      </c>
      <c r="H21" s="75" t="s">
        <v>0</v>
      </c>
      <c r="I21" s="123" t="s">
        <v>5</v>
      </c>
      <c r="J21" s="55">
        <v>683</v>
      </c>
      <c r="K21" s="41">
        <v>1</v>
      </c>
    </row>
    <row r="22" spans="1:11" ht="13.8" customHeight="1" x14ac:dyDescent="0.3">
      <c r="A22" s="34">
        <v>19</v>
      </c>
      <c r="B22" s="13" t="s">
        <v>41</v>
      </c>
      <c r="C22" s="113" t="s">
        <v>47</v>
      </c>
      <c r="D22" s="55">
        <v>815</v>
      </c>
      <c r="E22" s="41">
        <v>5</v>
      </c>
      <c r="G22" s="34">
        <v>19</v>
      </c>
      <c r="H22" s="75" t="s">
        <v>0</v>
      </c>
      <c r="I22" s="123" t="s">
        <v>3</v>
      </c>
      <c r="J22" s="55">
        <v>683</v>
      </c>
      <c r="K22" s="41">
        <v>8</v>
      </c>
    </row>
    <row r="23" spans="1:11" ht="13.8" customHeight="1" x14ac:dyDescent="0.3">
      <c r="A23" s="34">
        <v>20</v>
      </c>
      <c r="B23" s="115" t="s">
        <v>57</v>
      </c>
      <c r="C23" s="119" t="s">
        <v>61</v>
      </c>
      <c r="D23" s="55">
        <v>811</v>
      </c>
      <c r="E23" s="41">
        <v>7</v>
      </c>
      <c r="G23" s="34">
        <v>20</v>
      </c>
      <c r="H23" s="130" t="s">
        <v>12</v>
      </c>
      <c r="I23" s="131" t="s">
        <v>14</v>
      </c>
      <c r="J23" s="55">
        <v>675</v>
      </c>
      <c r="K23" s="41">
        <v>4</v>
      </c>
    </row>
    <row r="24" spans="1:11" ht="13.8" customHeight="1" x14ac:dyDescent="0.3">
      <c r="A24" s="34">
        <v>21</v>
      </c>
      <c r="B24" s="115" t="s">
        <v>57</v>
      </c>
      <c r="C24" s="116" t="s">
        <v>64</v>
      </c>
      <c r="D24" s="55">
        <v>810</v>
      </c>
      <c r="E24" s="41">
        <v>2</v>
      </c>
      <c r="G24" s="34">
        <v>21</v>
      </c>
      <c r="H24" s="75" t="s">
        <v>0</v>
      </c>
      <c r="I24" s="123" t="s">
        <v>4</v>
      </c>
      <c r="J24" s="55">
        <v>674</v>
      </c>
      <c r="K24" s="41">
        <v>4</v>
      </c>
    </row>
    <row r="25" spans="1:11" ht="13.8" customHeight="1" x14ac:dyDescent="0.3">
      <c r="A25" s="34">
        <v>22</v>
      </c>
      <c r="B25" s="117" t="s">
        <v>84</v>
      </c>
      <c r="C25" s="118" t="s">
        <v>92</v>
      </c>
      <c r="D25" s="55">
        <v>808</v>
      </c>
      <c r="E25" s="41">
        <v>1</v>
      </c>
      <c r="G25" s="34">
        <v>22</v>
      </c>
      <c r="H25" s="128" t="s">
        <v>24</v>
      </c>
      <c r="I25" s="129" t="s">
        <v>27</v>
      </c>
      <c r="J25" s="55">
        <v>672</v>
      </c>
      <c r="K25" s="41">
        <v>7</v>
      </c>
    </row>
    <row r="26" spans="1:11" ht="13.8" customHeight="1" x14ac:dyDescent="0.3">
      <c r="A26" s="34">
        <v>23</v>
      </c>
      <c r="B26" s="13" t="s">
        <v>41</v>
      </c>
      <c r="C26" s="114" t="s">
        <v>46</v>
      </c>
      <c r="D26" s="55">
        <v>807</v>
      </c>
      <c r="E26" s="41">
        <v>4</v>
      </c>
      <c r="G26" s="34">
        <v>23</v>
      </c>
      <c r="H26" s="75" t="s">
        <v>0</v>
      </c>
      <c r="I26" s="124" t="s">
        <v>1</v>
      </c>
      <c r="J26" s="55">
        <v>672</v>
      </c>
      <c r="K26" s="41">
        <v>8</v>
      </c>
    </row>
    <row r="27" spans="1:11" ht="13.8" customHeight="1" x14ac:dyDescent="0.3">
      <c r="A27" s="34">
        <v>24</v>
      </c>
      <c r="B27" s="13" t="s">
        <v>41</v>
      </c>
      <c r="C27" s="113" t="s">
        <v>42</v>
      </c>
      <c r="D27" s="55">
        <v>804</v>
      </c>
      <c r="E27" s="41">
        <v>4</v>
      </c>
      <c r="G27" s="34">
        <v>24</v>
      </c>
      <c r="H27" s="75" t="s">
        <v>0</v>
      </c>
      <c r="I27" s="123" t="s">
        <v>1</v>
      </c>
      <c r="J27" s="55">
        <v>668</v>
      </c>
      <c r="K27" s="41">
        <v>2</v>
      </c>
    </row>
    <row r="28" spans="1:11" ht="13.8" customHeight="1" x14ac:dyDescent="0.3">
      <c r="A28" s="34">
        <v>25</v>
      </c>
      <c r="B28" s="115" t="s">
        <v>57</v>
      </c>
      <c r="C28" s="116" t="s">
        <v>63</v>
      </c>
      <c r="D28" s="55">
        <v>803</v>
      </c>
      <c r="E28" s="41">
        <v>1</v>
      </c>
      <c r="G28" s="34">
        <v>25</v>
      </c>
      <c r="H28" s="75" t="s">
        <v>0</v>
      </c>
      <c r="I28" s="123" t="s">
        <v>5</v>
      </c>
      <c r="J28" s="55">
        <v>667</v>
      </c>
      <c r="K28" s="41">
        <v>8</v>
      </c>
    </row>
    <row r="29" spans="1:11" ht="13.8" customHeight="1" x14ac:dyDescent="0.3">
      <c r="A29" s="34">
        <v>26</v>
      </c>
      <c r="B29" s="115" t="s">
        <v>57</v>
      </c>
      <c r="C29" s="116" t="s">
        <v>61</v>
      </c>
      <c r="D29" s="55">
        <v>801</v>
      </c>
      <c r="E29" s="41">
        <v>2</v>
      </c>
      <c r="G29" s="34">
        <v>26</v>
      </c>
      <c r="H29" s="125" t="s">
        <v>6</v>
      </c>
      <c r="I29" s="126" t="s">
        <v>9</v>
      </c>
      <c r="J29" s="55">
        <v>665</v>
      </c>
      <c r="K29" s="41">
        <v>8</v>
      </c>
    </row>
    <row r="30" spans="1:11" ht="13.8" customHeight="1" x14ac:dyDescent="0.3">
      <c r="A30" s="34">
        <v>27</v>
      </c>
      <c r="B30" s="117" t="s">
        <v>84</v>
      </c>
      <c r="C30" s="118" t="s">
        <v>92</v>
      </c>
      <c r="D30" s="55">
        <v>801</v>
      </c>
      <c r="E30" s="41">
        <v>5</v>
      </c>
      <c r="G30" s="34">
        <v>27</v>
      </c>
      <c r="H30" s="75" t="s">
        <v>0</v>
      </c>
      <c r="I30" s="123" t="s">
        <v>3</v>
      </c>
      <c r="J30" s="55">
        <v>663</v>
      </c>
      <c r="K30" s="41">
        <v>5</v>
      </c>
    </row>
    <row r="31" spans="1:11" ht="13.8" customHeight="1" x14ac:dyDescent="0.3">
      <c r="A31" s="34">
        <v>28</v>
      </c>
      <c r="B31" s="13" t="s">
        <v>41</v>
      </c>
      <c r="C31" s="113" t="s">
        <v>42</v>
      </c>
      <c r="D31" s="55">
        <v>801</v>
      </c>
      <c r="E31" s="41">
        <v>8</v>
      </c>
      <c r="G31" s="34">
        <v>28</v>
      </c>
      <c r="H31" s="75" t="s">
        <v>0</v>
      </c>
      <c r="I31" s="124" t="s">
        <v>5</v>
      </c>
      <c r="J31" s="55">
        <v>661</v>
      </c>
      <c r="K31" s="41">
        <v>3</v>
      </c>
    </row>
    <row r="32" spans="1:11" ht="13.8" customHeight="1" x14ac:dyDescent="0.3">
      <c r="A32" s="34">
        <v>29</v>
      </c>
      <c r="B32" s="90" t="s">
        <v>66</v>
      </c>
      <c r="C32" s="147" t="s">
        <v>67</v>
      </c>
      <c r="D32" s="55">
        <v>799</v>
      </c>
      <c r="E32" s="41">
        <v>6</v>
      </c>
      <c r="G32" s="34">
        <v>29</v>
      </c>
      <c r="H32" s="75" t="s">
        <v>0</v>
      </c>
      <c r="I32" s="124" t="s">
        <v>1</v>
      </c>
      <c r="J32" s="55">
        <v>660</v>
      </c>
      <c r="K32" s="41">
        <v>1</v>
      </c>
    </row>
    <row r="33" spans="1:11" ht="13.8" customHeight="1" x14ac:dyDescent="0.3">
      <c r="A33" s="34">
        <v>30</v>
      </c>
      <c r="B33" s="13" t="s">
        <v>41</v>
      </c>
      <c r="C33" s="114" t="s">
        <v>47</v>
      </c>
      <c r="D33" s="55">
        <v>794</v>
      </c>
      <c r="E33" s="41">
        <v>2</v>
      </c>
      <c r="G33" s="34">
        <v>30</v>
      </c>
      <c r="H33" s="75" t="s">
        <v>0</v>
      </c>
      <c r="I33" s="124" t="s">
        <v>2</v>
      </c>
      <c r="J33" s="55">
        <v>659</v>
      </c>
      <c r="K33" s="41">
        <v>7</v>
      </c>
    </row>
    <row r="34" spans="1:11" ht="13.8" customHeight="1" x14ac:dyDescent="0.3">
      <c r="A34" s="34">
        <v>31</v>
      </c>
      <c r="B34" s="115" t="s">
        <v>57</v>
      </c>
      <c r="C34" s="119" t="s">
        <v>64</v>
      </c>
      <c r="D34" s="55">
        <v>791</v>
      </c>
      <c r="E34" s="41">
        <v>1</v>
      </c>
      <c r="G34" s="34">
        <v>31</v>
      </c>
      <c r="H34" s="130" t="s">
        <v>12</v>
      </c>
      <c r="I34" s="134" t="s">
        <v>17</v>
      </c>
      <c r="J34" s="55">
        <v>658</v>
      </c>
      <c r="K34" s="41">
        <v>8</v>
      </c>
    </row>
    <row r="35" spans="1:11" ht="13.8" customHeight="1" x14ac:dyDescent="0.3">
      <c r="A35" s="34">
        <v>32</v>
      </c>
      <c r="B35" s="13" t="s">
        <v>41</v>
      </c>
      <c r="C35" s="113" t="s">
        <v>158</v>
      </c>
      <c r="D35" s="55">
        <v>787</v>
      </c>
      <c r="E35" s="41">
        <v>6</v>
      </c>
      <c r="G35" s="34">
        <v>32</v>
      </c>
      <c r="H35" s="125" t="s">
        <v>6</v>
      </c>
      <c r="I35" s="127" t="s">
        <v>11</v>
      </c>
      <c r="J35" s="55">
        <v>655</v>
      </c>
      <c r="K35" s="41">
        <v>8</v>
      </c>
    </row>
    <row r="36" spans="1:11" ht="13.8" customHeight="1" x14ac:dyDescent="0.3">
      <c r="A36" s="34">
        <v>33</v>
      </c>
      <c r="B36" s="115" t="s">
        <v>57</v>
      </c>
      <c r="C36" s="119" t="s">
        <v>63</v>
      </c>
      <c r="D36" s="55">
        <v>786</v>
      </c>
      <c r="E36" s="41">
        <v>8</v>
      </c>
      <c r="G36" s="34">
        <v>33</v>
      </c>
      <c r="H36" s="128" t="s">
        <v>24</v>
      </c>
      <c r="I36" s="129" t="s">
        <v>27</v>
      </c>
      <c r="J36" s="55">
        <v>654</v>
      </c>
      <c r="K36" s="41">
        <v>2</v>
      </c>
    </row>
    <row r="37" spans="1:11" ht="13.8" customHeight="1" x14ac:dyDescent="0.3">
      <c r="A37" s="34">
        <v>34</v>
      </c>
      <c r="B37" s="120" t="s">
        <v>48</v>
      </c>
      <c r="C37" s="121" t="s">
        <v>49</v>
      </c>
      <c r="D37" s="55">
        <v>785</v>
      </c>
      <c r="E37" s="41">
        <v>1</v>
      </c>
      <c r="G37" s="34">
        <v>34</v>
      </c>
      <c r="H37" s="130" t="s">
        <v>12</v>
      </c>
      <c r="I37" s="134" t="s">
        <v>16</v>
      </c>
      <c r="J37" s="55">
        <v>654</v>
      </c>
      <c r="K37" s="41">
        <v>8</v>
      </c>
    </row>
    <row r="38" spans="1:11" ht="13.8" customHeight="1" x14ac:dyDescent="0.3">
      <c r="A38" s="34">
        <v>35</v>
      </c>
      <c r="B38" s="122" t="s">
        <v>75</v>
      </c>
      <c r="C38" s="148" t="s">
        <v>92</v>
      </c>
      <c r="D38" s="55">
        <v>785</v>
      </c>
      <c r="E38" s="41">
        <v>4</v>
      </c>
      <c r="G38" s="34">
        <v>35</v>
      </c>
      <c r="H38" s="130" t="s">
        <v>12</v>
      </c>
      <c r="I38" s="134" t="s">
        <v>14</v>
      </c>
      <c r="J38" s="55">
        <v>649</v>
      </c>
      <c r="K38" s="41">
        <v>7</v>
      </c>
    </row>
    <row r="39" spans="1:11" ht="13.8" customHeight="1" x14ac:dyDescent="0.3">
      <c r="A39" s="34">
        <v>36</v>
      </c>
      <c r="B39" s="13" t="s">
        <v>41</v>
      </c>
      <c r="C39" s="114" t="s">
        <v>44</v>
      </c>
      <c r="D39" s="55">
        <v>782</v>
      </c>
      <c r="E39" s="41">
        <v>8</v>
      </c>
      <c r="G39" s="34">
        <v>36</v>
      </c>
      <c r="H39" s="125" t="s">
        <v>6</v>
      </c>
      <c r="I39" s="126" t="s">
        <v>7</v>
      </c>
      <c r="J39" s="55">
        <v>648</v>
      </c>
      <c r="K39" s="41">
        <v>3</v>
      </c>
    </row>
    <row r="40" spans="1:11" ht="13.8" customHeight="1" x14ac:dyDescent="0.3">
      <c r="A40" s="34">
        <v>37</v>
      </c>
      <c r="B40" s="13" t="s">
        <v>41</v>
      </c>
      <c r="C40" s="114" t="s">
        <v>45</v>
      </c>
      <c r="D40" s="55">
        <v>781</v>
      </c>
      <c r="E40" s="41">
        <v>5</v>
      </c>
      <c r="G40" s="34">
        <v>37</v>
      </c>
      <c r="H40" s="125" t="s">
        <v>6</v>
      </c>
      <c r="I40" s="127" t="s">
        <v>8</v>
      </c>
      <c r="J40" s="55">
        <v>644</v>
      </c>
      <c r="K40" s="41">
        <v>3</v>
      </c>
    </row>
    <row r="41" spans="1:11" ht="13.8" customHeight="1" x14ac:dyDescent="0.3">
      <c r="A41" s="34">
        <v>38</v>
      </c>
      <c r="B41" s="115" t="s">
        <v>57</v>
      </c>
      <c r="C41" s="119" t="s">
        <v>60</v>
      </c>
      <c r="D41" s="55">
        <v>778</v>
      </c>
      <c r="E41" s="41">
        <v>6</v>
      </c>
      <c r="G41" s="34">
        <v>38</v>
      </c>
      <c r="H41" s="75" t="s">
        <v>0</v>
      </c>
      <c r="I41" s="124" t="s">
        <v>1</v>
      </c>
      <c r="J41" s="55">
        <v>644</v>
      </c>
      <c r="K41" s="41">
        <v>4</v>
      </c>
    </row>
    <row r="42" spans="1:11" ht="13.8" customHeight="1" x14ac:dyDescent="0.3">
      <c r="A42" s="34">
        <v>39</v>
      </c>
      <c r="B42" s="179" t="s">
        <v>93</v>
      </c>
      <c r="C42" s="180" t="s">
        <v>96</v>
      </c>
      <c r="D42" s="55">
        <v>778</v>
      </c>
      <c r="E42" s="41">
        <v>8</v>
      </c>
      <c r="G42" s="34">
        <v>39</v>
      </c>
      <c r="H42" s="125" t="s">
        <v>6</v>
      </c>
      <c r="I42" s="126" t="s">
        <v>9</v>
      </c>
      <c r="J42" s="55">
        <v>644</v>
      </c>
      <c r="K42" s="135">
        <v>5</v>
      </c>
    </row>
    <row r="43" spans="1:11" ht="13.8" customHeight="1" x14ac:dyDescent="0.3">
      <c r="A43" s="34">
        <v>40</v>
      </c>
      <c r="B43" s="13" t="s">
        <v>41</v>
      </c>
      <c r="C43" s="114" t="s">
        <v>158</v>
      </c>
      <c r="D43" s="55">
        <v>776</v>
      </c>
      <c r="E43" s="41">
        <v>4</v>
      </c>
      <c r="G43" s="34">
        <v>40</v>
      </c>
      <c r="H43" s="125" t="s">
        <v>6</v>
      </c>
      <c r="I43" s="126" t="s">
        <v>11</v>
      </c>
      <c r="J43" s="55">
        <v>644</v>
      </c>
      <c r="K43" s="41">
        <v>6</v>
      </c>
    </row>
    <row r="44" spans="1:11" ht="13.8" customHeight="1" x14ac:dyDescent="0.3">
      <c r="A44" s="34">
        <v>41</v>
      </c>
      <c r="B44" s="13" t="s">
        <v>41</v>
      </c>
      <c r="C44" s="114" t="s">
        <v>42</v>
      </c>
      <c r="D44" s="55">
        <v>772</v>
      </c>
      <c r="E44" s="41">
        <v>2</v>
      </c>
      <c r="G44" s="34">
        <v>41</v>
      </c>
      <c r="H44" s="130" t="s">
        <v>12</v>
      </c>
      <c r="I44" s="134" t="s">
        <v>15</v>
      </c>
      <c r="J44" s="55">
        <v>642</v>
      </c>
      <c r="K44" s="41">
        <v>1</v>
      </c>
    </row>
    <row r="45" spans="1:11" ht="13.8" customHeight="1" x14ac:dyDescent="0.3">
      <c r="A45" s="34">
        <v>42</v>
      </c>
      <c r="B45" s="13" t="s">
        <v>41</v>
      </c>
      <c r="C45" s="113" t="s">
        <v>43</v>
      </c>
      <c r="D45" s="55">
        <v>772</v>
      </c>
      <c r="E45" s="41">
        <v>6</v>
      </c>
      <c r="G45" s="34">
        <v>42</v>
      </c>
      <c r="H45" s="133" t="s">
        <v>32</v>
      </c>
      <c r="I45" s="143" t="s">
        <v>33</v>
      </c>
      <c r="J45" s="55">
        <v>641</v>
      </c>
      <c r="K45" s="41">
        <v>1</v>
      </c>
    </row>
    <row r="46" spans="1:11" ht="13.8" customHeight="1" x14ac:dyDescent="0.3">
      <c r="A46" s="34">
        <v>43</v>
      </c>
      <c r="B46" s="13" t="s">
        <v>41</v>
      </c>
      <c r="C46" s="114" t="s">
        <v>158</v>
      </c>
      <c r="D46" s="55">
        <v>771</v>
      </c>
      <c r="E46" s="41">
        <v>8</v>
      </c>
      <c r="G46" s="34">
        <v>43</v>
      </c>
      <c r="H46" s="75" t="s">
        <v>0</v>
      </c>
      <c r="I46" s="124" t="s">
        <v>1</v>
      </c>
      <c r="J46" s="55">
        <v>640</v>
      </c>
      <c r="K46" s="41">
        <v>7</v>
      </c>
    </row>
    <row r="47" spans="1:11" ht="13.8" customHeight="1" x14ac:dyDescent="0.3">
      <c r="A47" s="34">
        <v>44</v>
      </c>
      <c r="B47" s="115" t="s">
        <v>57</v>
      </c>
      <c r="C47" s="116" t="s">
        <v>60</v>
      </c>
      <c r="D47" s="55">
        <v>769</v>
      </c>
      <c r="E47" s="41">
        <v>2</v>
      </c>
      <c r="G47" s="34">
        <v>44</v>
      </c>
      <c r="H47" s="125" t="s">
        <v>6</v>
      </c>
      <c r="I47" s="126" t="s">
        <v>10</v>
      </c>
      <c r="J47" s="55">
        <v>640</v>
      </c>
      <c r="K47" s="41">
        <v>7</v>
      </c>
    </row>
    <row r="48" spans="1:11" ht="13.8" customHeight="1" x14ac:dyDescent="0.3">
      <c r="A48" s="34">
        <v>45</v>
      </c>
      <c r="B48" s="13" t="s">
        <v>41</v>
      </c>
      <c r="C48" s="113" t="s">
        <v>42</v>
      </c>
      <c r="D48" s="55">
        <v>769</v>
      </c>
      <c r="E48" s="41">
        <v>5</v>
      </c>
      <c r="G48" s="34">
        <v>45</v>
      </c>
      <c r="H48" s="130" t="s">
        <v>12</v>
      </c>
      <c r="I48" s="134" t="s">
        <v>14</v>
      </c>
      <c r="J48" s="55">
        <v>630</v>
      </c>
      <c r="K48" s="41">
        <v>6</v>
      </c>
    </row>
    <row r="49" spans="1:11" ht="13.8" customHeight="1" x14ac:dyDescent="0.3">
      <c r="A49" s="34">
        <v>46</v>
      </c>
      <c r="B49" s="13" t="s">
        <v>41</v>
      </c>
      <c r="C49" s="113" t="s">
        <v>158</v>
      </c>
      <c r="D49" s="55">
        <v>768</v>
      </c>
      <c r="E49" s="41">
        <v>3</v>
      </c>
      <c r="G49" s="34">
        <v>46</v>
      </c>
      <c r="H49" s="125" t="s">
        <v>6</v>
      </c>
      <c r="I49" s="126" t="s">
        <v>10</v>
      </c>
      <c r="J49" s="55">
        <v>625</v>
      </c>
      <c r="K49" s="41">
        <v>8</v>
      </c>
    </row>
    <row r="50" spans="1:11" ht="13.8" customHeight="1" x14ac:dyDescent="0.3">
      <c r="A50" s="34">
        <v>47</v>
      </c>
      <c r="B50" s="120" t="s">
        <v>48</v>
      </c>
      <c r="C50" s="121" t="s">
        <v>53</v>
      </c>
      <c r="D50" s="55">
        <v>767</v>
      </c>
      <c r="E50" s="41">
        <v>8</v>
      </c>
      <c r="G50" s="34">
        <v>47</v>
      </c>
      <c r="H50" s="128" t="s">
        <v>24</v>
      </c>
      <c r="I50" s="129" t="s">
        <v>26</v>
      </c>
      <c r="J50" s="55">
        <v>624</v>
      </c>
      <c r="K50" s="41">
        <v>1</v>
      </c>
    </row>
    <row r="51" spans="1:11" ht="13.8" customHeight="1" x14ac:dyDescent="0.3">
      <c r="A51" s="34">
        <v>48</v>
      </c>
      <c r="B51" s="13" t="s">
        <v>41</v>
      </c>
      <c r="C51" s="113" t="s">
        <v>47</v>
      </c>
      <c r="D51" s="55">
        <v>760</v>
      </c>
      <c r="E51" s="41">
        <v>6</v>
      </c>
      <c r="G51" s="34">
        <v>48</v>
      </c>
      <c r="H51" s="130" t="s">
        <v>12</v>
      </c>
      <c r="I51" s="134" t="s">
        <v>15</v>
      </c>
      <c r="J51" s="55">
        <v>621</v>
      </c>
      <c r="K51" s="41">
        <v>2</v>
      </c>
    </row>
    <row r="52" spans="1:11" ht="13.8" customHeight="1" x14ac:dyDescent="0.3">
      <c r="A52" s="34">
        <v>49</v>
      </c>
      <c r="B52" s="115" t="s">
        <v>57</v>
      </c>
      <c r="C52" s="119" t="s">
        <v>60</v>
      </c>
      <c r="D52" s="55">
        <v>759</v>
      </c>
      <c r="E52" s="41">
        <v>5</v>
      </c>
      <c r="G52" s="34">
        <v>49</v>
      </c>
      <c r="H52" s="75" t="s">
        <v>0</v>
      </c>
      <c r="I52" s="124" t="s">
        <v>3</v>
      </c>
      <c r="J52" s="55">
        <v>621</v>
      </c>
      <c r="K52" s="41">
        <v>3</v>
      </c>
    </row>
    <row r="53" spans="1:11" ht="13.8" customHeight="1" x14ac:dyDescent="0.3">
      <c r="A53" s="34">
        <v>50</v>
      </c>
      <c r="B53" s="13" t="s">
        <v>41</v>
      </c>
      <c r="C53" s="114" t="s">
        <v>158</v>
      </c>
      <c r="D53" s="55">
        <v>759</v>
      </c>
      <c r="E53" s="41">
        <v>7</v>
      </c>
      <c r="G53" s="136">
        <v>50</v>
      </c>
      <c r="H53" s="181" t="s">
        <v>6</v>
      </c>
      <c r="I53" s="126" t="s">
        <v>7</v>
      </c>
      <c r="J53" s="55">
        <v>619</v>
      </c>
      <c r="K53" s="41">
        <v>7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55118110236220474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 7</vt:lpstr>
      <vt:lpstr>omg6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2026-01-12T19:38:23Z</cp:lastPrinted>
  <dcterms:created xsi:type="dcterms:W3CDTF">2025-08-04T18:26:30Z</dcterms:created>
  <dcterms:modified xsi:type="dcterms:W3CDTF">2026-01-14T19:24:30Z</dcterms:modified>
</cp:coreProperties>
</file>