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080" documentId="13_ncr:1_{65FAA57A-F8AB-405E-B989-B25828DEAD95}" xr6:coauthVersionLast="47" xr6:coauthVersionMax="47" xr10:uidLastSave="{9C47538A-78E1-471B-8E6B-E31F292DA642}"/>
  <bookViews>
    <workbookView xWindow="-108" yWindow="-108" windowWidth="23256" windowHeight="12576" xr2:uid="{46B9A291-4F14-41D5-9983-22F6CD217DB2}"/>
  </bookViews>
  <sheets>
    <sheet name="Dam" sheetId="1" r:id="rId1"/>
    <sheet name="Herr" sheetId="3" r:id="rId2"/>
    <sheet name="Blad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H53" i="1" s="1"/>
  <c r="G50" i="1"/>
  <c r="H50" i="1" s="1"/>
  <c r="G64" i="3"/>
  <c r="H64" i="3" s="1"/>
  <c r="K53" i="1" l="1"/>
  <c r="L53" i="1" s="1"/>
  <c r="I53" i="1"/>
  <c r="J53" i="1" s="1"/>
  <c r="M53" i="1"/>
  <c r="N53" i="1" s="1"/>
  <c r="K50" i="1"/>
  <c r="L50" i="1" s="1"/>
  <c r="M50" i="1"/>
  <c r="N50" i="1" s="1"/>
  <c r="I50" i="1"/>
  <c r="J50" i="1" s="1"/>
  <c r="K64" i="3"/>
  <c r="L64" i="3" s="1"/>
  <c r="M64" i="3"/>
  <c r="N64" i="3" s="1"/>
  <c r="I64" i="3"/>
  <c r="J64" i="3" s="1"/>
  <c r="G52" i="1" l="1"/>
  <c r="H52" i="1" s="1"/>
  <c r="G32" i="1"/>
  <c r="H32" i="1" s="1"/>
  <c r="G25" i="3"/>
  <c r="H25" i="3" s="1"/>
  <c r="G68" i="3"/>
  <c r="H68" i="3" s="1"/>
  <c r="G42" i="3"/>
  <c r="H42" i="3" s="1"/>
  <c r="K42" i="3" s="1"/>
  <c r="L42" i="3" s="1"/>
  <c r="G54" i="3"/>
  <c r="H54" i="3" s="1"/>
  <c r="G49" i="3"/>
  <c r="H49" i="3" s="1"/>
  <c r="K52" i="1" l="1"/>
  <c r="L52" i="1" s="1"/>
  <c r="I52" i="1"/>
  <c r="J52" i="1" s="1"/>
  <c r="M52" i="1"/>
  <c r="N52" i="1" s="1"/>
  <c r="K32" i="1"/>
  <c r="L32" i="1" s="1"/>
  <c r="I32" i="1"/>
  <c r="J32" i="1" s="1"/>
  <c r="M32" i="1"/>
  <c r="N32" i="1" s="1"/>
  <c r="K54" i="3"/>
  <c r="L54" i="3" s="1"/>
  <c r="M54" i="3"/>
  <c r="I54" i="3"/>
  <c r="J54" i="3" s="1"/>
  <c r="M42" i="3"/>
  <c r="I42" i="3"/>
  <c r="J42" i="3" s="1"/>
  <c r="K25" i="3"/>
  <c r="L25" i="3" s="1"/>
  <c r="I25" i="3"/>
  <c r="J25" i="3" s="1"/>
  <c r="M25" i="3"/>
  <c r="K68" i="3"/>
  <c r="L68" i="3" s="1"/>
  <c r="M68" i="3"/>
  <c r="I68" i="3"/>
  <c r="J68" i="3" s="1"/>
  <c r="K49" i="3"/>
  <c r="L49" i="3" s="1"/>
  <c r="M49" i="3"/>
  <c r="N49" i="3" s="1"/>
  <c r="I49" i="3"/>
  <c r="J49" i="3" s="1"/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G78" i="3"/>
  <c r="H78" i="3" s="1"/>
  <c r="G69" i="3"/>
  <c r="H69" i="3" s="1"/>
  <c r="G70" i="3"/>
  <c r="H70" i="3" s="1"/>
  <c r="G77" i="3"/>
  <c r="H77" i="3" s="1"/>
  <c r="G62" i="3"/>
  <c r="H62" i="3" s="1"/>
  <c r="G74" i="3"/>
  <c r="H74" i="3" s="1"/>
  <c r="G73" i="3"/>
  <c r="H73" i="3" s="1"/>
  <c r="G65" i="3"/>
  <c r="H65" i="3" s="1"/>
  <c r="G63" i="3"/>
  <c r="H63" i="3" s="1"/>
  <c r="G51" i="3"/>
  <c r="H51" i="3" s="1"/>
  <c r="G66" i="3"/>
  <c r="H66" i="3" s="1"/>
  <c r="G61" i="3"/>
  <c r="H61" i="3" s="1"/>
  <c r="G67" i="3"/>
  <c r="H67" i="3" s="1"/>
  <c r="G53" i="3"/>
  <c r="H53" i="3" s="1"/>
  <c r="G72" i="3"/>
  <c r="H72" i="3" s="1"/>
  <c r="G59" i="3"/>
  <c r="G55" i="3"/>
  <c r="H55" i="3" s="1"/>
  <c r="G76" i="3"/>
  <c r="H76" i="3" s="1"/>
  <c r="G50" i="3"/>
  <c r="H50" i="3" s="1"/>
  <c r="G60" i="3"/>
  <c r="G52" i="3"/>
  <c r="H52" i="3" s="1"/>
  <c r="G56" i="3"/>
  <c r="H56" i="3" s="1"/>
  <c r="G57" i="3"/>
  <c r="H57" i="3" s="1"/>
  <c r="G36" i="3"/>
  <c r="G48" i="3"/>
  <c r="H48" i="3" s="1"/>
  <c r="G71" i="3"/>
  <c r="H71" i="3" s="1"/>
  <c r="G44" i="3"/>
  <c r="H44" i="3" s="1"/>
  <c r="G47" i="3"/>
  <c r="G23" i="3"/>
  <c r="H23" i="3" s="1"/>
  <c r="G46" i="3"/>
  <c r="H46" i="3" s="1"/>
  <c r="G35" i="3"/>
  <c r="H35" i="3" s="1"/>
  <c r="G43" i="3"/>
  <c r="G32" i="3"/>
  <c r="H32" i="3" s="1"/>
  <c r="G45" i="3"/>
  <c r="H45" i="3" s="1"/>
  <c r="G38" i="3"/>
  <c r="H38" i="3" s="1"/>
  <c r="G39" i="3"/>
  <c r="G34" i="3"/>
  <c r="H34" i="3" s="1"/>
  <c r="G33" i="3"/>
  <c r="H33" i="3" s="1"/>
  <c r="G37" i="3"/>
  <c r="H37" i="3" s="1"/>
  <c r="G58" i="3"/>
  <c r="G30" i="3"/>
  <c r="H30" i="3" s="1"/>
  <c r="G41" i="3"/>
  <c r="H41" i="3" s="1"/>
  <c r="G40" i="3"/>
  <c r="H40" i="3" s="1"/>
  <c r="G31" i="3"/>
  <c r="H31" i="3" s="1"/>
  <c r="G27" i="3"/>
  <c r="H27" i="3" s="1"/>
  <c r="G28" i="3"/>
  <c r="H28" i="3" s="1"/>
  <c r="G19" i="3"/>
  <c r="H19" i="3" s="1"/>
  <c r="G20" i="3"/>
  <c r="H20" i="3" s="1"/>
  <c r="G29" i="3"/>
  <c r="H29" i="3" s="1"/>
  <c r="G22" i="3"/>
  <c r="H22" i="3" s="1"/>
  <c r="G26" i="3"/>
  <c r="H26" i="3" s="1"/>
  <c r="G75" i="3"/>
  <c r="H75" i="3" s="1"/>
  <c r="G14" i="3"/>
  <c r="H14" i="3" s="1"/>
  <c r="G17" i="3"/>
  <c r="H17" i="3" s="1"/>
  <c r="G18" i="3"/>
  <c r="H18" i="3" s="1"/>
  <c r="G16" i="3"/>
  <c r="H16" i="3" s="1"/>
  <c r="G21" i="3"/>
  <c r="H21" i="3" s="1"/>
  <c r="G24" i="3"/>
  <c r="H24" i="3" s="1"/>
  <c r="G13" i="3"/>
  <c r="H13" i="3" s="1"/>
  <c r="G12" i="3"/>
  <c r="H12" i="3" s="1"/>
  <c r="G11" i="3"/>
  <c r="H11" i="3" s="1"/>
  <c r="G15" i="3"/>
  <c r="H15" i="3" s="1"/>
  <c r="G7" i="3"/>
  <c r="H7" i="3" s="1"/>
  <c r="G10" i="3"/>
  <c r="H10" i="3" s="1"/>
  <c r="G9" i="3"/>
  <c r="H9" i="3" s="1"/>
  <c r="G8" i="3"/>
  <c r="H8" i="3" s="1"/>
  <c r="G5" i="3"/>
  <c r="H5" i="3" s="1"/>
  <c r="N6" i="3"/>
  <c r="G6" i="3"/>
  <c r="H6" i="3" s="1"/>
  <c r="G4" i="3"/>
  <c r="H4" i="3" s="1"/>
  <c r="E35" i="2"/>
  <c r="E33" i="2"/>
  <c r="E31" i="2"/>
  <c r="E30" i="2"/>
  <c r="E29" i="2"/>
  <c r="E28" i="2"/>
  <c r="E27" i="2"/>
  <c r="E26" i="2"/>
  <c r="E25" i="2"/>
  <c r="E23" i="2"/>
  <c r="E22" i="2"/>
  <c r="E21" i="2"/>
  <c r="E19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G48" i="1"/>
  <c r="H48" i="1" s="1"/>
  <c r="G55" i="1"/>
  <c r="H55" i="1" s="1"/>
  <c r="G42" i="1"/>
  <c r="H42" i="1" s="1"/>
  <c r="G49" i="1"/>
  <c r="H49" i="1" s="1"/>
  <c r="G51" i="1"/>
  <c r="H51" i="1" s="1"/>
  <c r="G44" i="1"/>
  <c r="H44" i="1" s="1"/>
  <c r="G43" i="1"/>
  <c r="H43" i="1" s="1"/>
  <c r="G46" i="1"/>
  <c r="H46" i="1" s="1"/>
  <c r="G45" i="1"/>
  <c r="H45" i="1" s="1"/>
  <c r="G47" i="1"/>
  <c r="H47" i="1" s="1"/>
  <c r="G40" i="1"/>
  <c r="H40" i="1" s="1"/>
  <c r="G35" i="1"/>
  <c r="H35" i="1" s="1"/>
  <c r="G37" i="1"/>
  <c r="H37" i="1" s="1"/>
  <c r="G41" i="1"/>
  <c r="H41" i="1" s="1"/>
  <c r="G39" i="1"/>
  <c r="H39" i="1" s="1"/>
  <c r="G33" i="1"/>
  <c r="H33" i="1" s="1"/>
  <c r="G38" i="1"/>
  <c r="H38" i="1" s="1"/>
  <c r="G21" i="1"/>
  <c r="H21" i="1" s="1"/>
  <c r="G25" i="1"/>
  <c r="H25" i="1" s="1"/>
  <c r="G31" i="1"/>
  <c r="H31" i="1" s="1"/>
  <c r="G22" i="1"/>
  <c r="H22" i="1" s="1"/>
  <c r="G34" i="1"/>
  <c r="H34" i="1" s="1"/>
  <c r="G24" i="1"/>
  <c r="H24" i="1" s="1"/>
  <c r="G30" i="1"/>
  <c r="H30" i="1" s="1"/>
  <c r="G36" i="1"/>
  <c r="H36" i="1" s="1"/>
  <c r="G29" i="1"/>
  <c r="H29" i="1" s="1"/>
  <c r="G27" i="1"/>
  <c r="H27" i="1" s="1"/>
  <c r="G26" i="1"/>
  <c r="H26" i="1" s="1"/>
  <c r="G28" i="1"/>
  <c r="H28" i="1" s="1"/>
  <c r="G23" i="1"/>
  <c r="H23" i="1" s="1"/>
  <c r="G19" i="1"/>
  <c r="H19" i="1" s="1"/>
  <c r="G17" i="1"/>
  <c r="H17" i="1" s="1"/>
  <c r="G15" i="1"/>
  <c r="H15" i="1" s="1"/>
  <c r="G12" i="1"/>
  <c r="H12" i="1" s="1"/>
  <c r="G16" i="1"/>
  <c r="H16" i="1" s="1"/>
  <c r="G20" i="1"/>
  <c r="H20" i="1" s="1"/>
  <c r="G18" i="1"/>
  <c r="H18" i="1" s="1"/>
  <c r="G10" i="1"/>
  <c r="H10" i="1" s="1"/>
  <c r="G13" i="1"/>
  <c r="H13" i="1" s="1"/>
  <c r="G54" i="1"/>
  <c r="H54" i="1" s="1"/>
  <c r="G11" i="1"/>
  <c r="H11" i="1" s="1"/>
  <c r="G14" i="1"/>
  <c r="H14" i="1" s="1"/>
  <c r="G9" i="1"/>
  <c r="H9" i="1" s="1"/>
  <c r="G8" i="1"/>
  <c r="H8" i="1" s="1"/>
  <c r="G5" i="1"/>
  <c r="H5" i="1" s="1"/>
  <c r="G6" i="1"/>
  <c r="H6" i="1" s="1"/>
  <c r="G7" i="1"/>
  <c r="H7" i="1" s="1"/>
  <c r="G4" i="1"/>
  <c r="H4" i="1" s="1"/>
  <c r="H58" i="3" l="1"/>
  <c r="K58" i="3" s="1"/>
  <c r="L58" i="3" s="1"/>
  <c r="H39" i="3"/>
  <c r="I39" i="3" s="1"/>
  <c r="J39" i="3" s="1"/>
  <c r="H43" i="3"/>
  <c r="M43" i="3" s="1"/>
  <c r="H47" i="3"/>
  <c r="I47" i="3" s="1"/>
  <c r="J47" i="3" s="1"/>
  <c r="H36" i="3"/>
  <c r="K36" i="3" s="1"/>
  <c r="L36" i="3" s="1"/>
  <c r="H60" i="3"/>
  <c r="I60" i="3" s="1"/>
  <c r="J60" i="3" s="1"/>
  <c r="H59" i="3"/>
  <c r="I59" i="3" s="1"/>
  <c r="J59" i="3" s="1"/>
  <c r="M21" i="3"/>
  <c r="N23" i="3" s="1"/>
  <c r="M9" i="3"/>
  <c r="N9" i="3" s="1"/>
  <c r="K8" i="3"/>
  <c r="L8" i="3" s="1"/>
  <c r="K9" i="1"/>
  <c r="L9" i="1" s="1"/>
  <c r="M35" i="1"/>
  <c r="N35" i="1" s="1"/>
  <c r="M7" i="1"/>
  <c r="N7" i="1" s="1"/>
  <c r="M33" i="1"/>
  <c r="N33" i="1" s="1"/>
  <c r="M17" i="1"/>
  <c r="N17" i="1" s="1"/>
  <c r="I74" i="3"/>
  <c r="J74" i="3" s="1"/>
  <c r="I24" i="3"/>
  <c r="J24" i="3" s="1"/>
  <c r="K17" i="3"/>
  <c r="L17" i="3" s="1"/>
  <c r="K23" i="3"/>
  <c r="L23" i="3" s="1"/>
  <c r="M52" i="3"/>
  <c r="N52" i="3" s="1"/>
  <c r="I7" i="3"/>
  <c r="J7" i="3" s="1"/>
  <c r="K12" i="3"/>
  <c r="L12" i="3" s="1"/>
  <c r="M18" i="3"/>
  <c r="I40" i="3"/>
  <c r="J40" i="3" s="1"/>
  <c r="I65" i="3"/>
  <c r="J65" i="3" s="1"/>
  <c r="M73" i="3"/>
  <c r="K11" i="3"/>
  <c r="L11" i="3" s="1"/>
  <c r="K61" i="3"/>
  <c r="L61" i="3" s="1"/>
  <c r="M66" i="3"/>
  <c r="K36" i="1"/>
  <c r="L36" i="1" s="1"/>
  <c r="K6" i="3"/>
  <c r="L6" i="3" s="1"/>
  <c r="I5" i="3"/>
  <c r="J5" i="3" s="1"/>
  <c r="K13" i="3"/>
  <c r="L13" i="3" s="1"/>
  <c r="M26" i="3"/>
  <c r="N25" i="3" s="1"/>
  <c r="K63" i="3"/>
  <c r="L63" i="3" s="1"/>
  <c r="M32" i="3"/>
  <c r="I32" i="3"/>
  <c r="J32" i="3" s="1"/>
  <c r="K32" i="3"/>
  <c r="L32" i="3" s="1"/>
  <c r="M67" i="3"/>
  <c r="N68" i="3" s="1"/>
  <c r="I67" i="3"/>
  <c r="J67" i="3" s="1"/>
  <c r="K67" i="3"/>
  <c r="L67" i="3" s="1"/>
  <c r="M4" i="3"/>
  <c r="N4" i="3" s="1"/>
  <c r="I4" i="3"/>
  <c r="J4" i="3" s="1"/>
  <c r="K4" i="3"/>
  <c r="L4" i="3" s="1"/>
  <c r="K24" i="3"/>
  <c r="L24" i="3" s="1"/>
  <c r="K9" i="3"/>
  <c r="L9" i="3" s="1"/>
  <c r="M7" i="3"/>
  <c r="N7" i="3" s="1"/>
  <c r="K7" i="3"/>
  <c r="L7" i="3" s="1"/>
  <c r="K21" i="3"/>
  <c r="L21" i="3" s="1"/>
  <c r="M30" i="3"/>
  <c r="I30" i="3"/>
  <c r="J30" i="3" s="1"/>
  <c r="K30" i="3"/>
  <c r="L30" i="3" s="1"/>
  <c r="M48" i="3"/>
  <c r="I48" i="3"/>
  <c r="J48" i="3" s="1"/>
  <c r="K48" i="3"/>
  <c r="L48" i="3" s="1"/>
  <c r="I63" i="3"/>
  <c r="J63" i="3" s="1"/>
  <c r="M19" i="3"/>
  <c r="I19" i="3"/>
  <c r="J19" i="3" s="1"/>
  <c r="K19" i="3"/>
  <c r="L19" i="3" s="1"/>
  <c r="M55" i="3"/>
  <c r="N55" i="3" s="1"/>
  <c r="I55" i="3"/>
  <c r="J55" i="3" s="1"/>
  <c r="K55" i="3"/>
  <c r="L55" i="3" s="1"/>
  <c r="M62" i="3"/>
  <c r="I62" i="3"/>
  <c r="J62" i="3" s="1"/>
  <c r="K62" i="3"/>
  <c r="L62" i="3" s="1"/>
  <c r="I12" i="3"/>
  <c r="J12" i="3" s="1"/>
  <c r="M34" i="3"/>
  <c r="I34" i="3"/>
  <c r="J34" i="3" s="1"/>
  <c r="K34" i="3"/>
  <c r="L34" i="3" s="1"/>
  <c r="M78" i="3"/>
  <c r="N78" i="3" s="1"/>
  <c r="I78" i="3"/>
  <c r="J78" i="3" s="1"/>
  <c r="K78" i="3"/>
  <c r="L78" i="3" s="1"/>
  <c r="M15" i="3"/>
  <c r="I15" i="3"/>
  <c r="J15" i="3" s="1"/>
  <c r="K15" i="3"/>
  <c r="L15" i="3" s="1"/>
  <c r="M17" i="3"/>
  <c r="N18" i="3" s="1"/>
  <c r="M23" i="3"/>
  <c r="N26" i="3" s="1"/>
  <c r="I23" i="3"/>
  <c r="J23" i="3" s="1"/>
  <c r="M53" i="3"/>
  <c r="I53" i="3"/>
  <c r="J53" i="3" s="1"/>
  <c r="K53" i="3"/>
  <c r="L53" i="3" s="1"/>
  <c r="M51" i="3"/>
  <c r="N51" i="3" s="1"/>
  <c r="I51" i="3"/>
  <c r="J51" i="3" s="1"/>
  <c r="K51" i="3"/>
  <c r="L51" i="3" s="1"/>
  <c r="M74" i="3"/>
  <c r="K77" i="3"/>
  <c r="L77" i="3" s="1"/>
  <c r="M77" i="3"/>
  <c r="N77" i="3" s="1"/>
  <c r="M65" i="3"/>
  <c r="M69" i="3"/>
  <c r="I69" i="3"/>
  <c r="J69" i="3" s="1"/>
  <c r="K69" i="3"/>
  <c r="L69" i="3" s="1"/>
  <c r="I73" i="3"/>
  <c r="J73" i="3" s="1"/>
  <c r="I77" i="3"/>
  <c r="J77" i="3" s="1"/>
  <c r="K11" i="1"/>
  <c r="L11" i="1" s="1"/>
  <c r="K13" i="1"/>
  <c r="L13" i="1" s="1"/>
  <c r="K22" i="1"/>
  <c r="L22" i="1" s="1"/>
  <c r="M19" i="1"/>
  <c r="N19" i="1" s="1"/>
  <c r="M34" i="1"/>
  <c r="N34" i="1" s="1"/>
  <c r="K19" i="1"/>
  <c r="L19" i="1" s="1"/>
  <c r="K16" i="1"/>
  <c r="L16" i="1" s="1"/>
  <c r="I23" i="1"/>
  <c r="J23" i="1" s="1"/>
  <c r="K5" i="1"/>
  <c r="L5" i="1" s="1"/>
  <c r="I5" i="1"/>
  <c r="J5" i="1" s="1"/>
  <c r="M5" i="1"/>
  <c r="N5" i="1" s="1"/>
  <c r="K10" i="1"/>
  <c r="L10" i="1" s="1"/>
  <c r="M10" i="1"/>
  <c r="N10" i="1" s="1"/>
  <c r="I10" i="1"/>
  <c r="J10" i="1" s="1"/>
  <c r="K14" i="1"/>
  <c r="L14" i="1" s="1"/>
  <c r="M14" i="1"/>
  <c r="N14" i="1" s="1"/>
  <c r="I14" i="1"/>
  <c r="J14" i="1" s="1"/>
  <c r="M29" i="1"/>
  <c r="N29" i="1" s="1"/>
  <c r="I29" i="1"/>
  <c r="J29" i="1" s="1"/>
  <c r="K29" i="1"/>
  <c r="L29" i="1" s="1"/>
  <c r="M6" i="1"/>
  <c r="N6" i="1" s="1"/>
  <c r="I6" i="1"/>
  <c r="J6" i="1" s="1"/>
  <c r="K6" i="1"/>
  <c r="L6" i="1" s="1"/>
  <c r="I9" i="1"/>
  <c r="J9" i="1" s="1"/>
  <c r="M41" i="1"/>
  <c r="N41" i="1" s="1"/>
  <c r="I41" i="1"/>
  <c r="J41" i="1" s="1"/>
  <c r="K41" i="1"/>
  <c r="L41" i="1" s="1"/>
  <c r="M47" i="1"/>
  <c r="N47" i="1" s="1"/>
  <c r="I47" i="1"/>
  <c r="J47" i="1" s="1"/>
  <c r="K47" i="1"/>
  <c r="L47" i="1" s="1"/>
  <c r="M44" i="1"/>
  <c r="N44" i="1" s="1"/>
  <c r="I44" i="1"/>
  <c r="J44" i="1" s="1"/>
  <c r="K44" i="1"/>
  <c r="L44" i="1" s="1"/>
  <c r="M55" i="1"/>
  <c r="N55" i="1" s="1"/>
  <c r="I55" i="1"/>
  <c r="J55" i="1" s="1"/>
  <c r="K55" i="1"/>
  <c r="L55" i="1" s="1"/>
  <c r="M13" i="1"/>
  <c r="N13" i="1" s="1"/>
  <c r="I13" i="1"/>
  <c r="J13" i="1" s="1"/>
  <c r="M16" i="1"/>
  <c r="N16" i="1" s="1"/>
  <c r="I16" i="1"/>
  <c r="J16" i="1" s="1"/>
  <c r="I17" i="1"/>
  <c r="J17" i="1" s="1"/>
  <c r="I36" i="1"/>
  <c r="J36" i="1" s="1"/>
  <c r="I33" i="1"/>
  <c r="J33" i="1" s="1"/>
  <c r="K33" i="1"/>
  <c r="L33" i="1" s="1"/>
  <c r="K35" i="1"/>
  <c r="L35" i="1" s="1"/>
  <c r="M46" i="1"/>
  <c r="N46" i="1" s="1"/>
  <c r="I46" i="1"/>
  <c r="J46" i="1" s="1"/>
  <c r="K46" i="1"/>
  <c r="L46" i="1" s="1"/>
  <c r="M49" i="1"/>
  <c r="N49" i="1" s="1"/>
  <c r="I49" i="1"/>
  <c r="J49" i="1" s="1"/>
  <c r="K49" i="1"/>
  <c r="L49" i="1" s="1"/>
  <c r="N28" i="3" l="1"/>
  <c r="N65" i="3"/>
  <c r="N67" i="3"/>
  <c r="N14" i="3"/>
  <c r="N15" i="3"/>
  <c r="N74" i="3"/>
  <c r="N63" i="3"/>
  <c r="N66" i="3"/>
  <c r="M58" i="3"/>
  <c r="N58" i="3" s="1"/>
  <c r="I35" i="1"/>
  <c r="J35" i="1" s="1"/>
  <c r="K17" i="1"/>
  <c r="L17" i="1" s="1"/>
  <c r="M59" i="3"/>
  <c r="N56" i="3" s="1"/>
  <c r="K59" i="3"/>
  <c r="L59" i="3" s="1"/>
  <c r="M36" i="3"/>
  <c r="I36" i="3"/>
  <c r="J36" i="3" s="1"/>
  <c r="I43" i="3"/>
  <c r="J43" i="3" s="1"/>
  <c r="K43" i="3"/>
  <c r="L43" i="3" s="1"/>
  <c r="I58" i="3"/>
  <c r="J58" i="3" s="1"/>
  <c r="K60" i="3"/>
  <c r="L60" i="3" s="1"/>
  <c r="K47" i="3"/>
  <c r="L47" i="3" s="1"/>
  <c r="K39" i="3"/>
  <c r="L39" i="3" s="1"/>
  <c r="M60" i="3"/>
  <c r="N60" i="3" s="1"/>
  <c r="M47" i="3"/>
  <c r="N47" i="3" s="1"/>
  <c r="M39" i="3"/>
  <c r="K52" i="3"/>
  <c r="L52" i="3" s="1"/>
  <c r="K74" i="3"/>
  <c r="L74" i="3" s="1"/>
  <c r="I9" i="3"/>
  <c r="J9" i="3" s="1"/>
  <c r="I52" i="3"/>
  <c r="J52" i="3" s="1"/>
  <c r="M40" i="3"/>
  <c r="N42" i="3" s="1"/>
  <c r="M8" i="3"/>
  <c r="N8" i="3" s="1"/>
  <c r="K40" i="3"/>
  <c r="L40" i="3" s="1"/>
  <c r="I8" i="3"/>
  <c r="J8" i="3" s="1"/>
  <c r="M24" i="3"/>
  <c r="K18" i="3"/>
  <c r="L18" i="3" s="1"/>
  <c r="I21" i="3"/>
  <c r="J21" i="3" s="1"/>
  <c r="I13" i="3"/>
  <c r="J13" i="3" s="1"/>
  <c r="I11" i="3"/>
  <c r="J11" i="3" s="1"/>
  <c r="M11" i="3"/>
  <c r="N11" i="3" s="1"/>
  <c r="I6" i="3"/>
  <c r="J6" i="3" s="1"/>
  <c r="M5" i="3"/>
  <c r="N5" i="3" s="1"/>
  <c r="K5" i="3"/>
  <c r="L5" i="3" s="1"/>
  <c r="I7" i="1"/>
  <c r="J7" i="1" s="1"/>
  <c r="K7" i="1"/>
  <c r="L7" i="1" s="1"/>
  <c r="K73" i="3"/>
  <c r="L73" i="3" s="1"/>
  <c r="I17" i="3"/>
  <c r="J17" i="3" s="1"/>
  <c r="M63" i="3"/>
  <c r="I18" i="3"/>
  <c r="J18" i="3" s="1"/>
  <c r="M13" i="3"/>
  <c r="N19" i="3" s="1"/>
  <c r="I66" i="3"/>
  <c r="J66" i="3" s="1"/>
  <c r="K66" i="3"/>
  <c r="L66" i="3" s="1"/>
  <c r="K18" i="1"/>
  <c r="L18" i="1" s="1"/>
  <c r="M18" i="1"/>
  <c r="N18" i="1" s="1"/>
  <c r="I18" i="1"/>
  <c r="J18" i="1" s="1"/>
  <c r="M9" i="1"/>
  <c r="N9" i="1" s="1"/>
  <c r="K65" i="3"/>
  <c r="L65" i="3" s="1"/>
  <c r="K26" i="3"/>
  <c r="L26" i="3" s="1"/>
  <c r="I19" i="1"/>
  <c r="J19" i="1" s="1"/>
  <c r="M11" i="1"/>
  <c r="N11" i="1" s="1"/>
  <c r="I11" i="1"/>
  <c r="J11" i="1" s="1"/>
  <c r="I61" i="3"/>
  <c r="J61" i="3" s="1"/>
  <c r="M61" i="3"/>
  <c r="N62" i="3" s="1"/>
  <c r="I26" i="3"/>
  <c r="J26" i="3" s="1"/>
  <c r="M12" i="3"/>
  <c r="N16" i="3" s="1"/>
  <c r="M36" i="1"/>
  <c r="N36" i="1" s="1"/>
  <c r="K57" i="3"/>
  <c r="L57" i="3" s="1"/>
  <c r="I57" i="3"/>
  <c r="J57" i="3" s="1"/>
  <c r="M57" i="3"/>
  <c r="K44" i="3"/>
  <c r="L44" i="3" s="1"/>
  <c r="I44" i="3"/>
  <c r="J44" i="3" s="1"/>
  <c r="M44" i="3"/>
  <c r="N43" i="3" s="1"/>
  <c r="K37" i="3"/>
  <c r="L37" i="3" s="1"/>
  <c r="I37" i="3"/>
  <c r="J37" i="3" s="1"/>
  <c r="M37" i="3"/>
  <c r="N36" i="3" s="1"/>
  <c r="K14" i="3"/>
  <c r="L14" i="3" s="1"/>
  <c r="M14" i="3"/>
  <c r="N12" i="3" s="1"/>
  <c r="I14" i="3"/>
  <c r="J14" i="3" s="1"/>
  <c r="K70" i="3"/>
  <c r="L70" i="3" s="1"/>
  <c r="I70" i="3"/>
  <c r="J70" i="3" s="1"/>
  <c r="M70" i="3"/>
  <c r="N69" i="3" s="1"/>
  <c r="K72" i="3"/>
  <c r="L72" i="3" s="1"/>
  <c r="I72" i="3"/>
  <c r="J72" i="3" s="1"/>
  <c r="M72" i="3"/>
  <c r="N72" i="3" s="1"/>
  <c r="M31" i="3"/>
  <c r="N44" i="3" s="1"/>
  <c r="I31" i="3"/>
  <c r="J31" i="3" s="1"/>
  <c r="K31" i="3"/>
  <c r="L31" i="3" s="1"/>
  <c r="M75" i="3"/>
  <c r="N73" i="3" s="1"/>
  <c r="I75" i="3"/>
  <c r="J75" i="3" s="1"/>
  <c r="K75" i="3"/>
  <c r="L75" i="3" s="1"/>
  <c r="K27" i="3"/>
  <c r="L27" i="3" s="1"/>
  <c r="M27" i="3"/>
  <c r="I27" i="3"/>
  <c r="J27" i="3" s="1"/>
  <c r="M10" i="3"/>
  <c r="N10" i="3" s="1"/>
  <c r="K10" i="3"/>
  <c r="L10" i="3" s="1"/>
  <c r="I10" i="3"/>
  <c r="J10" i="3" s="1"/>
  <c r="M76" i="3"/>
  <c r="N75" i="3" s="1"/>
  <c r="K76" i="3"/>
  <c r="L76" i="3" s="1"/>
  <c r="I76" i="3"/>
  <c r="J76" i="3" s="1"/>
  <c r="K50" i="3"/>
  <c r="L50" i="3" s="1"/>
  <c r="I50" i="3"/>
  <c r="J50" i="3" s="1"/>
  <c r="M50" i="3"/>
  <c r="N48" i="3" s="1"/>
  <c r="K38" i="3"/>
  <c r="L38" i="3" s="1"/>
  <c r="I38" i="3"/>
  <c r="J38" i="3" s="1"/>
  <c r="M38" i="3"/>
  <c r="N37" i="3" s="1"/>
  <c r="K29" i="3"/>
  <c r="L29" i="3" s="1"/>
  <c r="M29" i="3"/>
  <c r="N30" i="3" s="1"/>
  <c r="I29" i="3"/>
  <c r="J29" i="3" s="1"/>
  <c r="M56" i="3"/>
  <c r="N54" i="3" s="1"/>
  <c r="K56" i="3"/>
  <c r="L56" i="3" s="1"/>
  <c r="I56" i="3"/>
  <c r="J56" i="3" s="1"/>
  <c r="M33" i="3"/>
  <c r="K33" i="3"/>
  <c r="L33" i="3" s="1"/>
  <c r="I33" i="3"/>
  <c r="J33" i="3" s="1"/>
  <c r="M20" i="3"/>
  <c r="I20" i="3"/>
  <c r="J20" i="3" s="1"/>
  <c r="K20" i="3"/>
  <c r="L20" i="3" s="1"/>
  <c r="M46" i="3"/>
  <c r="N40" i="3" s="1"/>
  <c r="K46" i="3"/>
  <c r="L46" i="3" s="1"/>
  <c r="I46" i="3"/>
  <c r="J46" i="3" s="1"/>
  <c r="K35" i="3"/>
  <c r="L35" i="3" s="1"/>
  <c r="I35" i="3"/>
  <c r="J35" i="3" s="1"/>
  <c r="M35" i="3"/>
  <c r="N32" i="3" s="1"/>
  <c r="M16" i="3"/>
  <c r="N17" i="3" s="1"/>
  <c r="I16" i="3"/>
  <c r="J16" i="3" s="1"/>
  <c r="K16" i="3"/>
  <c r="L16" i="3" s="1"/>
  <c r="M45" i="3"/>
  <c r="N45" i="3" s="1"/>
  <c r="K45" i="3"/>
  <c r="L45" i="3" s="1"/>
  <c r="I45" i="3"/>
  <c r="J45" i="3" s="1"/>
  <c r="K28" i="3"/>
  <c r="L28" i="3" s="1"/>
  <c r="I28" i="3"/>
  <c r="J28" i="3" s="1"/>
  <c r="M28" i="3"/>
  <c r="N21" i="3" s="1"/>
  <c r="M71" i="3"/>
  <c r="N70" i="3" s="1"/>
  <c r="K71" i="3"/>
  <c r="L71" i="3" s="1"/>
  <c r="I71" i="3"/>
  <c r="J71" i="3" s="1"/>
  <c r="M41" i="3"/>
  <c r="K41" i="3"/>
  <c r="L41" i="3" s="1"/>
  <c r="I41" i="3"/>
  <c r="J41" i="3" s="1"/>
  <c r="K22" i="3"/>
  <c r="L22" i="3" s="1"/>
  <c r="I22" i="3"/>
  <c r="J22" i="3" s="1"/>
  <c r="M22" i="3"/>
  <c r="N20" i="3" s="1"/>
  <c r="M22" i="1"/>
  <c r="N22" i="1" s="1"/>
  <c r="K34" i="1"/>
  <c r="L34" i="1" s="1"/>
  <c r="I22" i="1"/>
  <c r="J22" i="1" s="1"/>
  <c r="I34" i="1"/>
  <c r="J34" i="1" s="1"/>
  <c r="M23" i="1"/>
  <c r="N23" i="1" s="1"/>
  <c r="K23" i="1"/>
  <c r="L23" i="1" s="1"/>
  <c r="K4" i="1"/>
  <c r="L4" i="1" s="1"/>
  <c r="M4" i="1"/>
  <c r="N4" i="1" s="1"/>
  <c r="I4" i="1"/>
  <c r="J4" i="1" s="1"/>
  <c r="K38" i="1"/>
  <c r="L38" i="1" s="1"/>
  <c r="I38" i="1"/>
  <c r="J38" i="1" s="1"/>
  <c r="M38" i="1"/>
  <c r="N38" i="1" s="1"/>
  <c r="K30" i="1"/>
  <c r="L30" i="1" s="1"/>
  <c r="I30" i="1"/>
  <c r="J30" i="1" s="1"/>
  <c r="M30" i="1"/>
  <c r="N30" i="1" s="1"/>
  <c r="K8" i="1"/>
  <c r="L8" i="1" s="1"/>
  <c r="M8" i="1"/>
  <c r="N8" i="1" s="1"/>
  <c r="I8" i="1"/>
  <c r="J8" i="1" s="1"/>
  <c r="K37" i="1"/>
  <c r="L37" i="1" s="1"/>
  <c r="I37" i="1"/>
  <c r="J37" i="1" s="1"/>
  <c r="M37" i="1"/>
  <c r="N37" i="1" s="1"/>
  <c r="I54" i="1"/>
  <c r="J54" i="1" s="1"/>
  <c r="M54" i="1"/>
  <c r="N54" i="1" s="1"/>
  <c r="K54" i="1"/>
  <c r="L54" i="1" s="1"/>
  <c r="K39" i="1"/>
  <c r="L39" i="1" s="1"/>
  <c r="I39" i="1"/>
  <c r="J39" i="1" s="1"/>
  <c r="M39" i="1"/>
  <c r="N39" i="1" s="1"/>
  <c r="K51" i="1"/>
  <c r="L51" i="1" s="1"/>
  <c r="I51" i="1"/>
  <c r="J51" i="1" s="1"/>
  <c r="M51" i="1"/>
  <c r="N51" i="1" s="1"/>
  <c r="K48" i="1"/>
  <c r="L48" i="1" s="1"/>
  <c r="M48" i="1"/>
  <c r="N48" i="1" s="1"/>
  <c r="I48" i="1"/>
  <c r="J48" i="1" s="1"/>
  <c r="K26" i="1"/>
  <c r="L26" i="1" s="1"/>
  <c r="I26" i="1"/>
  <c r="J26" i="1" s="1"/>
  <c r="M26" i="1"/>
  <c r="N26" i="1" s="1"/>
  <c r="M15" i="1"/>
  <c r="N15" i="1" s="1"/>
  <c r="K15" i="1"/>
  <c r="L15" i="1" s="1"/>
  <c r="I15" i="1"/>
  <c r="J15" i="1" s="1"/>
  <c r="M24" i="1"/>
  <c r="N24" i="1" s="1"/>
  <c r="K24" i="1"/>
  <c r="L24" i="1" s="1"/>
  <c r="I24" i="1"/>
  <c r="J24" i="1" s="1"/>
  <c r="I31" i="1"/>
  <c r="J31" i="1" s="1"/>
  <c r="K31" i="1"/>
  <c r="L31" i="1" s="1"/>
  <c r="M31" i="1"/>
  <c r="N31" i="1" s="1"/>
  <c r="K21" i="1"/>
  <c r="L21" i="1" s="1"/>
  <c r="I21" i="1"/>
  <c r="J21" i="1" s="1"/>
  <c r="M21" i="1"/>
  <c r="N21" i="1" s="1"/>
  <c r="I20" i="1"/>
  <c r="J20" i="1" s="1"/>
  <c r="M20" i="1"/>
  <c r="N20" i="1" s="1"/>
  <c r="K20" i="1"/>
  <c r="L20" i="1" s="1"/>
  <c r="M28" i="1"/>
  <c r="N28" i="1" s="1"/>
  <c r="I28" i="1"/>
  <c r="J28" i="1" s="1"/>
  <c r="K28" i="1"/>
  <c r="L28" i="1" s="1"/>
  <c r="K45" i="1"/>
  <c r="L45" i="1" s="1"/>
  <c r="I45" i="1"/>
  <c r="J45" i="1" s="1"/>
  <c r="M45" i="1"/>
  <c r="N45" i="1" s="1"/>
  <c r="K43" i="1"/>
  <c r="L43" i="1" s="1"/>
  <c r="I43" i="1"/>
  <c r="J43" i="1" s="1"/>
  <c r="M43" i="1"/>
  <c r="N43" i="1" s="1"/>
  <c r="K42" i="1"/>
  <c r="L42" i="1" s="1"/>
  <c r="I42" i="1"/>
  <c r="J42" i="1" s="1"/>
  <c r="M42" i="1"/>
  <c r="N42" i="1" s="1"/>
  <c r="M27" i="1"/>
  <c r="N27" i="1" s="1"/>
  <c r="K27" i="1"/>
  <c r="L27" i="1" s="1"/>
  <c r="I27" i="1"/>
  <c r="J27" i="1" s="1"/>
  <c r="K40" i="1"/>
  <c r="L40" i="1" s="1"/>
  <c r="I40" i="1"/>
  <c r="J40" i="1" s="1"/>
  <c r="M40" i="1"/>
  <c r="N40" i="1" s="1"/>
  <c r="M25" i="1"/>
  <c r="N25" i="1" s="1"/>
  <c r="I25" i="1"/>
  <c r="J25" i="1" s="1"/>
  <c r="K25" i="1"/>
  <c r="L25" i="1" s="1"/>
  <c r="K12" i="1"/>
  <c r="L12" i="1" s="1"/>
  <c r="I12" i="1"/>
  <c r="J12" i="1" s="1"/>
  <c r="M12" i="1"/>
  <c r="N12" i="1" s="1"/>
  <c r="N53" i="3" l="1"/>
  <c r="N57" i="3"/>
  <c r="N38" i="3"/>
  <c r="N41" i="3"/>
  <c r="N24" i="3"/>
  <c r="N27" i="3"/>
  <c r="N61" i="3"/>
  <c r="N33" i="3"/>
  <c r="N31" i="3"/>
  <c r="N34" i="3"/>
  <c r="N39" i="3"/>
  <c r="N46" i="3"/>
  <c r="N76" i="3"/>
  <c r="N50" i="3"/>
  <c r="N22" i="3"/>
  <c r="N29" i="3"/>
  <c r="N59" i="3"/>
  <c r="N13" i="3"/>
  <c r="N71" i="3"/>
  <c r="N35" i="3"/>
</calcChain>
</file>

<file path=xl/sharedStrings.xml><?xml version="1.0" encoding="utf-8"?>
<sst xmlns="http://schemas.openxmlformats.org/spreadsheetml/2006/main" count="284" uniqueCount="157">
  <si>
    <t>Lag</t>
  </si>
  <si>
    <t>Namn</t>
  </si>
  <si>
    <t>Måndag    tom vår 7</t>
  </si>
  <si>
    <t>Riksserien              14 omg</t>
  </si>
  <si>
    <t>Snitt</t>
  </si>
  <si>
    <t>200-snitt</t>
  </si>
  <si>
    <t>H-cap</t>
  </si>
  <si>
    <t>210- snitt</t>
  </si>
  <si>
    <t>220-snitt</t>
  </si>
  <si>
    <t>D1</t>
  </si>
  <si>
    <t>Monika Svalkvist</t>
  </si>
  <si>
    <t>Carina Bergman</t>
  </si>
  <si>
    <t>Ulla-Karin Rönnbäck</t>
  </si>
  <si>
    <t>D2</t>
  </si>
  <si>
    <t>Lisa Persson</t>
  </si>
  <si>
    <t>Maj-Lis Enström</t>
  </si>
  <si>
    <t>Ulla Sundberg</t>
  </si>
  <si>
    <t>Stina Lundbäck</t>
  </si>
  <si>
    <t>Maj-Lene Jansson</t>
  </si>
  <si>
    <t>Gunnel Snäll Lidberg</t>
  </si>
  <si>
    <t>D3</t>
  </si>
  <si>
    <t>Margareta Hedman</t>
  </si>
  <si>
    <t>Inger Svensson</t>
  </si>
  <si>
    <t>Ewa Matti</t>
  </si>
  <si>
    <t>Solveig Korpiniemi</t>
  </si>
  <si>
    <t>D0</t>
  </si>
  <si>
    <t>Ingegerd Ericsson</t>
  </si>
  <si>
    <t>D4</t>
  </si>
  <si>
    <t>Gunvor Strand</t>
  </si>
  <si>
    <t>Bitte Ögren</t>
  </si>
  <si>
    <t>Ruth Samuelsson</t>
  </si>
  <si>
    <t>Gertrud Erlandsson</t>
  </si>
  <si>
    <t>Marianne Selberg</t>
  </si>
  <si>
    <t>Lena Uusitalo</t>
  </si>
  <si>
    <t>Inger Klockare</t>
  </si>
  <si>
    <t>Viveca Forsberg</t>
  </si>
  <si>
    <t>Yvonne Åhl</t>
  </si>
  <si>
    <t>Helen Wärja</t>
  </si>
  <si>
    <t>Lotta Lindbom</t>
  </si>
  <si>
    <t>Eivor Hammarström</t>
  </si>
  <si>
    <t>Kerstin Sjöholm</t>
  </si>
  <si>
    <t>Birgitta Ruborg</t>
  </si>
  <si>
    <t>Maj Nilsson</t>
  </si>
  <si>
    <t>Britt-Inger Lundström</t>
  </si>
  <si>
    <t>Anita Grönlund</t>
  </si>
  <si>
    <t>Anette Melander</t>
  </si>
  <si>
    <t>Inger Lindblom</t>
  </si>
  <si>
    <t>Rose-Marie Strandberg</t>
  </si>
  <si>
    <t>Ingrid Riström</t>
  </si>
  <si>
    <t>Ulla Kummu</t>
  </si>
  <si>
    <t>Birgitta Rönngren</t>
  </si>
  <si>
    <t>Berit Johansson</t>
  </si>
  <si>
    <t>Karin Berglund</t>
  </si>
  <si>
    <t>Eva Modig</t>
  </si>
  <si>
    <t>Titti Bäckström</t>
  </si>
  <si>
    <t xml:space="preserve"> </t>
  </si>
  <si>
    <t>omg</t>
  </si>
  <si>
    <t>Måndag    tom vår 16</t>
  </si>
  <si>
    <t xml:space="preserve">Riksserien      </t>
  </si>
  <si>
    <t>H1</t>
  </si>
  <si>
    <t>Ingvar Carlsson</t>
  </si>
  <si>
    <t>Bo Riström</t>
  </si>
  <si>
    <t>Jan Rönnbäck</t>
  </si>
  <si>
    <t>H2</t>
  </si>
  <si>
    <t>Christer Westberg</t>
  </si>
  <si>
    <t>Peder Kjellberg</t>
  </si>
  <si>
    <t>Tommy Andersson</t>
  </si>
  <si>
    <t>Ove Sundén</t>
  </si>
  <si>
    <t>H3</t>
  </si>
  <si>
    <t>Stefan Nilsson</t>
  </si>
  <si>
    <t>Jimmy Gustafsson</t>
  </si>
  <si>
    <t>Tony Gustavsson</t>
  </si>
  <si>
    <t>Kent-Ove Andersson</t>
  </si>
  <si>
    <t>Roger Nyström</t>
  </si>
  <si>
    <t>Björn Andreassen</t>
  </si>
  <si>
    <t>Ola Engfors</t>
  </si>
  <si>
    <t>Ulf Riström</t>
  </si>
  <si>
    <t>Hans Bergman</t>
  </si>
  <si>
    <t>Tommy Lindvall</t>
  </si>
  <si>
    <t>Jan-Olov Wikström</t>
  </si>
  <si>
    <t>Stig Larsson</t>
  </si>
  <si>
    <t>H5</t>
  </si>
  <si>
    <t>Bertil Uggla</t>
  </si>
  <si>
    <t>H7</t>
  </si>
  <si>
    <t>Peter Johansson</t>
  </si>
  <si>
    <t>Rolf Norling</t>
  </si>
  <si>
    <t>H0</t>
  </si>
  <si>
    <t>Bennet Lindblom</t>
  </si>
  <si>
    <t>H4</t>
  </si>
  <si>
    <t>Olof Lundkvist</t>
  </si>
  <si>
    <t>Sven Matti</t>
  </si>
  <si>
    <t>Bo-G Skarpsvärd</t>
  </si>
  <si>
    <t>Gösta Lindgren</t>
  </si>
  <si>
    <t>Melford Karlsson</t>
  </si>
  <si>
    <t>Lars Selberg</t>
  </si>
  <si>
    <t>Lars Grönlund</t>
  </si>
  <si>
    <t>Anders Renström</t>
  </si>
  <si>
    <t>Anders Svensson</t>
  </si>
  <si>
    <t>Helge Andersson</t>
  </si>
  <si>
    <t>Bjarne Forsberg</t>
  </si>
  <si>
    <t>Tore Sjöstedt</t>
  </si>
  <si>
    <t>Tommy Strand</t>
  </si>
  <si>
    <t>Lars Perming</t>
  </si>
  <si>
    <t>Sune Hallström</t>
  </si>
  <si>
    <t>Kent Alexandersson</t>
  </si>
  <si>
    <t>H6</t>
  </si>
  <si>
    <t>Hans Ljungstedt</t>
  </si>
  <si>
    <t>Tomas Kristiansson</t>
  </si>
  <si>
    <t>Bo Johansson</t>
  </si>
  <si>
    <t>Jan Sundholm</t>
  </si>
  <si>
    <t>Staffan Johansson</t>
  </si>
  <si>
    <t>Viljo Pääjärvi</t>
  </si>
  <si>
    <t>Lars-Erik Andersson</t>
  </si>
  <si>
    <t>Ove Nilsson</t>
  </si>
  <si>
    <t>Håkan Roswall</t>
  </si>
  <si>
    <t>Lars Karlsson</t>
  </si>
  <si>
    <t>Nils Sundberg</t>
  </si>
  <si>
    <t>Jan-Erik Svensson</t>
  </si>
  <si>
    <t>Jonny Lundgren</t>
  </si>
  <si>
    <t>Roger Andersson</t>
  </si>
  <si>
    <t>Lars Johansson</t>
  </si>
  <si>
    <t>Ulf Larsson</t>
  </si>
  <si>
    <t>Rolf Jornevall</t>
  </si>
  <si>
    <t>Sven-Åke Lundqvist</t>
  </si>
  <si>
    <t>Lars Lundström</t>
  </si>
  <si>
    <t>Kenneth Rönngren</t>
  </si>
  <si>
    <t>Bengt Hellgren</t>
  </si>
  <si>
    <t>Terje Munkvold</t>
  </si>
  <si>
    <t>Sune Uusitalo</t>
  </si>
  <si>
    <t>Tomas Lundberg</t>
  </si>
  <si>
    <t>Stig Stenman</t>
  </si>
  <si>
    <t>Herr</t>
  </si>
  <si>
    <t>Dam</t>
  </si>
  <si>
    <t>Handicap säsongen 2024 -25</t>
  </si>
  <si>
    <t>Bo Dahlén</t>
  </si>
  <si>
    <t>Jan Thorsson</t>
  </si>
  <si>
    <t xml:space="preserve">Erling Sundberg  </t>
  </si>
  <si>
    <t>Jan-Olov Sundberg</t>
  </si>
  <si>
    <t>P-A Öhman</t>
  </si>
  <si>
    <t>Kjell Isaksson</t>
  </si>
  <si>
    <t>Anders Olsson</t>
  </si>
  <si>
    <t>Lennart Skogqvist</t>
  </si>
  <si>
    <t>H8</t>
  </si>
  <si>
    <t>Bengt-Arne Björklund</t>
  </si>
  <si>
    <t>Torgny Berglund</t>
  </si>
  <si>
    <t>Eva Dahlberg Dahlberg</t>
  </si>
  <si>
    <t>D5</t>
  </si>
  <si>
    <t>Anna-Lena Niva</t>
  </si>
  <si>
    <t>Berit Konstenius</t>
  </si>
  <si>
    <t>Lilian Sundkvist</t>
  </si>
  <si>
    <t>Harrieth Engström</t>
  </si>
  <si>
    <t>Jorum Kassberg</t>
  </si>
  <si>
    <t>Ulla Sponton</t>
  </si>
  <si>
    <t>Inga-Lill Darhammar</t>
  </si>
  <si>
    <t>Sture Granberg</t>
  </si>
  <si>
    <t>Lena Simonsson</t>
  </si>
  <si>
    <t>Marita 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</si>
</sst>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1" fontId="6" fillId="7" borderId="8" xfId="0" applyNumberFormat="1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1" fontId="5" fillId="5" borderId="4" xfId="0" applyNumberFormat="1" applyFon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" fontId="0" fillId="7" borderId="12" xfId="0" applyNumberFormat="1" applyFill="1" applyBorder="1" applyAlignment="1">
      <alignment horizontal="center"/>
    </xf>
    <xf numFmtId="1" fontId="5" fillId="7" borderId="13" xfId="0" applyNumberFormat="1" applyFont="1" applyFill="1" applyBorder="1" applyAlignment="1">
      <alignment horizontal="center"/>
    </xf>
    <xf numFmtId="1" fontId="0" fillId="7" borderId="11" xfId="0" applyNumberFormat="1" applyFill="1" applyBorder="1" applyAlignment="1">
      <alignment horizontal="center"/>
    </xf>
    <xf numFmtId="1" fontId="5" fillId="7" borderId="14" xfId="0" applyNumberFormat="1" applyFon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5" fillId="5" borderId="3" xfId="0" applyNumberFormat="1" applyFon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" fontId="0" fillId="6" borderId="15" xfId="0" applyNumberFormat="1" applyFill="1" applyBorder="1" applyAlignment="1">
      <alignment horizontal="center"/>
    </xf>
    <xf numFmtId="1" fontId="5" fillId="6" borderId="16" xfId="0" applyNumberFormat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5" fillId="7" borderId="17" xfId="0" applyNumberFormat="1" applyFont="1" applyFill="1" applyBorder="1" applyAlignment="1">
      <alignment horizontal="center"/>
    </xf>
    <xf numFmtId="1" fontId="0" fillId="6" borderId="18" xfId="0" applyNumberFormat="1" applyFill="1" applyBorder="1" applyAlignment="1">
      <alignment horizontal="center"/>
    </xf>
    <xf numFmtId="1" fontId="0" fillId="7" borderId="19" xfId="0" applyNumberFormat="1" applyFill="1" applyBorder="1" applyAlignment="1">
      <alignment horizontal="center"/>
    </xf>
    <xf numFmtId="1" fontId="5" fillId="7" borderId="20" xfId="0" applyNumberFormat="1" applyFont="1" applyFill="1" applyBorder="1" applyAlignment="1">
      <alignment horizontal="center"/>
    </xf>
    <xf numFmtId="0" fontId="4" fillId="0" borderId="0" xfId="0" applyFont="1"/>
    <xf numFmtId="0" fontId="1" fillId="11" borderId="21" xfId="0" applyFont="1" applyFill="1" applyBorder="1" applyAlignment="1">
      <alignment horizontal="center"/>
    </xf>
    <xf numFmtId="0" fontId="1" fillId="11" borderId="0" xfId="0" applyFont="1" applyFill="1"/>
    <xf numFmtId="0" fontId="6" fillId="11" borderId="0" xfId="0" applyFont="1" applyFill="1"/>
    <xf numFmtId="0" fontId="1" fillId="4" borderId="21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6" fillId="5" borderId="24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" fontId="5" fillId="6" borderId="14" xfId="0" applyNumberFormat="1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left"/>
    </xf>
    <xf numFmtId="0" fontId="1" fillId="16" borderId="3" xfId="0" applyFont="1" applyFill="1" applyBorder="1" applyAlignment="1">
      <alignment horizontal="center"/>
    </xf>
    <xf numFmtId="0" fontId="5" fillId="17" borderId="4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/>
    <xf numFmtId="0" fontId="0" fillId="4" borderId="10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15" borderId="4" xfId="0" applyFont="1" applyFill="1" applyBorder="1"/>
    <xf numFmtId="0" fontId="1" fillId="19" borderId="3" xfId="0" applyFont="1" applyFill="1" applyBorder="1" applyAlignment="1">
      <alignment horizontal="center"/>
    </xf>
    <xf numFmtId="0" fontId="5" fillId="19" borderId="4" xfId="0" applyFont="1" applyFill="1" applyBorder="1" applyAlignment="1">
      <alignment horizontal="left"/>
    </xf>
    <xf numFmtId="1" fontId="0" fillId="5" borderId="26" xfId="0" applyNumberForma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5" fillId="20" borderId="3" xfId="0" applyFont="1" applyFill="1" applyBorder="1" applyAlignment="1">
      <alignment horizontal="center"/>
    </xf>
    <xf numFmtId="0" fontId="5" fillId="20" borderId="4" xfId="0" applyFont="1" applyFill="1" applyBorder="1"/>
    <xf numFmtId="0" fontId="5" fillId="20" borderId="3" xfId="0" applyFont="1" applyFill="1" applyBorder="1"/>
    <xf numFmtId="0" fontId="5" fillId="21" borderId="3" xfId="0" applyFont="1" applyFill="1" applyBorder="1" applyAlignment="1">
      <alignment horizontal="center"/>
    </xf>
    <xf numFmtId="0" fontId="5" fillId="21" borderId="4" xfId="0" applyFont="1" applyFill="1" applyBorder="1"/>
    <xf numFmtId="0" fontId="5" fillId="22" borderId="3" xfId="0" applyFont="1" applyFill="1" applyBorder="1" applyAlignment="1">
      <alignment horizontal="center"/>
    </xf>
    <xf numFmtId="0" fontId="5" fillId="22" borderId="4" xfId="0" applyFont="1" applyFill="1" applyBorder="1"/>
    <xf numFmtId="0" fontId="5" fillId="18" borderId="3" xfId="0" applyFont="1" applyFill="1" applyBorder="1" applyAlignment="1">
      <alignment horizontal="center"/>
    </xf>
    <xf numFmtId="0" fontId="5" fillId="23" borderId="4" xfId="0" applyFont="1" applyFill="1" applyBorder="1"/>
    <xf numFmtId="0" fontId="5" fillId="18" borderId="4" xfId="0" applyFont="1" applyFill="1" applyBorder="1"/>
    <xf numFmtId="0" fontId="5" fillId="19" borderId="3" xfId="0" applyFont="1" applyFill="1" applyBorder="1" applyAlignment="1">
      <alignment horizontal="center"/>
    </xf>
    <xf numFmtId="0" fontId="5" fillId="19" borderId="4" xfId="0" applyFont="1" applyFill="1" applyBorder="1"/>
    <xf numFmtId="0" fontId="5" fillId="15" borderId="3" xfId="0" applyFont="1" applyFill="1" applyBorder="1" applyAlignment="1">
      <alignment horizontal="center"/>
    </xf>
    <xf numFmtId="0" fontId="5" fillId="19" borderId="3" xfId="0" applyFont="1" applyFill="1" applyBorder="1"/>
    <xf numFmtId="0" fontId="5" fillId="24" borderId="3" xfId="0" applyFont="1" applyFill="1" applyBorder="1" applyAlignment="1">
      <alignment horizontal="center"/>
    </xf>
    <xf numFmtId="0" fontId="5" fillId="25" borderId="3" xfId="0" applyFont="1" applyFill="1" applyBorder="1" applyAlignment="1">
      <alignment horizontal="center"/>
    </xf>
    <xf numFmtId="0" fontId="5" fillId="26" borderId="3" xfId="0" applyFont="1" applyFill="1" applyBorder="1" applyAlignment="1">
      <alignment horizontal="center"/>
    </xf>
    <xf numFmtId="0" fontId="5" fillId="26" borderId="3" xfId="0" applyFont="1" applyFill="1" applyBorder="1"/>
    <xf numFmtId="0" fontId="5" fillId="17" borderId="3" xfId="0" applyFont="1" applyFill="1" applyBorder="1" applyAlignment="1">
      <alignment horizontal="center"/>
    </xf>
    <xf numFmtId="0" fontId="5" fillId="17" borderId="4" xfId="0" applyFont="1" applyFill="1" applyBorder="1"/>
    <xf numFmtId="0" fontId="5" fillId="27" borderId="3" xfId="0" applyFont="1" applyFill="1" applyBorder="1" applyAlignment="1">
      <alignment horizontal="center"/>
    </xf>
    <xf numFmtId="0" fontId="5" fillId="27" borderId="3" xfId="0" applyFont="1" applyFill="1" applyBorder="1"/>
    <xf numFmtId="0" fontId="5" fillId="24" borderId="4" xfId="0" applyFont="1" applyFill="1" applyBorder="1"/>
    <xf numFmtId="0" fontId="5" fillId="26" borderId="4" xfId="0" applyFont="1" applyFill="1" applyBorder="1"/>
    <xf numFmtId="0" fontId="5" fillId="17" borderId="3" xfId="0" applyFont="1" applyFill="1" applyBorder="1"/>
    <xf numFmtId="0" fontId="5" fillId="13" borderId="3" xfId="0" applyFont="1" applyFill="1" applyBorder="1" applyAlignment="1">
      <alignment horizontal="center"/>
    </xf>
    <xf numFmtId="0" fontId="5" fillId="13" borderId="4" xfId="0" applyFont="1" applyFill="1" applyBorder="1"/>
    <xf numFmtId="0" fontId="5" fillId="0" borderId="3" xfId="0" applyFont="1" applyBorder="1" applyAlignment="1">
      <alignment horizontal="left"/>
    </xf>
    <xf numFmtId="1" fontId="0" fillId="28" borderId="11" xfId="0" applyNumberFormat="1" applyFill="1" applyBorder="1" applyAlignment="1">
      <alignment horizontal="center"/>
    </xf>
    <xf numFmtId="1" fontId="5" fillId="28" borderId="4" xfId="0" applyNumberFormat="1" applyFont="1" applyFill="1" applyBorder="1" applyAlignment="1">
      <alignment horizontal="center"/>
    </xf>
    <xf numFmtId="0" fontId="5" fillId="8" borderId="3" xfId="0" applyFont="1" applyFill="1" applyBorder="1"/>
    <xf numFmtId="0" fontId="5" fillId="8" borderId="4" xfId="0" applyFont="1" applyFill="1" applyBorder="1"/>
    <xf numFmtId="0" fontId="5" fillId="29" borderId="3" xfId="0" applyFont="1" applyFill="1" applyBorder="1"/>
    <xf numFmtId="0" fontId="5" fillId="29" borderId="4" xfId="0" applyFont="1" applyFill="1" applyBorder="1"/>
    <xf numFmtId="0" fontId="5" fillId="31" borderId="3" xfId="0" applyFont="1" applyFill="1" applyBorder="1"/>
    <xf numFmtId="0" fontId="5" fillId="32" borderId="3" xfId="0" applyFont="1" applyFill="1" applyBorder="1"/>
    <xf numFmtId="0" fontId="5" fillId="32" borderId="4" xfId="0" applyFont="1" applyFill="1" applyBorder="1"/>
    <xf numFmtId="0" fontId="5" fillId="33" borderId="4" xfId="0" applyFont="1" applyFill="1" applyBorder="1"/>
    <xf numFmtId="0" fontId="5" fillId="34" borderId="3" xfId="0" applyFont="1" applyFill="1" applyBorder="1"/>
    <xf numFmtId="0" fontId="5" fillId="34" borderId="4" xfId="0" applyFont="1" applyFill="1" applyBorder="1"/>
    <xf numFmtId="0" fontId="5" fillId="33" borderId="3" xfId="0" applyFont="1" applyFill="1" applyBorder="1"/>
    <xf numFmtId="0" fontId="5" fillId="35" borderId="4" xfId="0" applyFont="1" applyFill="1" applyBorder="1"/>
    <xf numFmtId="0" fontId="5" fillId="10" borderId="3" xfId="0" applyFont="1" applyFill="1" applyBorder="1"/>
    <xf numFmtId="0" fontId="5" fillId="10" borderId="4" xfId="0" applyFont="1" applyFill="1" applyBorder="1"/>
    <xf numFmtId="1" fontId="5" fillId="4" borderId="14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3" borderId="15" xfId="0" applyNumberForma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0" fontId="5" fillId="21" borderId="3" xfId="0" applyFont="1" applyFill="1" applyBorder="1"/>
    <xf numFmtId="0" fontId="5" fillId="25" borderId="3" xfId="0" applyFont="1" applyFill="1" applyBorder="1"/>
    <xf numFmtId="0" fontId="5" fillId="32" borderId="0" xfId="0" applyFont="1" applyFill="1"/>
    <xf numFmtId="0" fontId="5" fillId="30" borderId="3" xfId="0" applyFont="1" applyFill="1" applyBorder="1"/>
    <xf numFmtId="0" fontId="5" fillId="30" borderId="4" xfId="0" applyFont="1" applyFill="1" applyBorder="1"/>
    <xf numFmtId="15" fontId="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center" wrapText="1"/>
    </xf>
    <xf numFmtId="0" fontId="5" fillId="15" borderId="3" xfId="0" applyFont="1" applyFill="1" applyBorder="1"/>
    <xf numFmtId="0" fontId="5" fillId="24" borderId="3" xfId="0" applyFont="1" applyFill="1" applyBorder="1"/>
    <xf numFmtId="0" fontId="0" fillId="0" borderId="14" xfId="0" applyFill="1" applyBorder="1" applyAlignment="1">
      <alignment horizontal="center"/>
    </xf>
    <xf numFmtId="9" fontId="1" fillId="36" borderId="2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5" fillId="1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27" borderId="0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left"/>
    </xf>
    <xf numFmtId="0" fontId="5" fillId="23" borderId="0" xfId="0" applyFont="1" applyFill="1" applyBorder="1"/>
    <xf numFmtId="0" fontId="5" fillId="18" borderId="0" xfId="0" applyFont="1" applyFill="1" applyBorder="1"/>
    <xf numFmtId="0" fontId="5" fillId="17" borderId="0" xfId="0" applyFont="1" applyFill="1" applyBorder="1"/>
    <xf numFmtId="0" fontId="5" fillId="0" borderId="22" xfId="0" applyFont="1" applyBorder="1"/>
    <xf numFmtId="0" fontId="5" fillId="27" borderId="0" xfId="0" applyFont="1" applyFill="1" applyBorder="1"/>
    <xf numFmtId="1" fontId="5" fillId="25" borderId="14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31" borderId="0" xfId="0" applyFont="1" applyFill="1" applyBorder="1"/>
    <xf numFmtId="0" fontId="5" fillId="32" borderId="0" xfId="0" applyFont="1" applyFill="1" applyBorder="1"/>
    <xf numFmtId="0" fontId="5" fillId="31" borderId="23" xfId="0" applyFont="1" applyFill="1" applyBorder="1"/>
    <xf numFmtId="0" fontId="1" fillId="3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152400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A01A70B-BF99-436C-ADC8-7FAB4547CC93}"/>
            </a:ext>
          </a:extLst>
        </xdr:cNvPr>
        <xdr:cNvSpPr>
          <a:spLocks noChangeAspect="1" noChangeArrowheads="1"/>
        </xdr:cNvSpPr>
      </xdr:nvSpPr>
      <xdr:spPr bwMode="auto">
        <a:xfrm>
          <a:off x="45491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236220</xdr:colOff>
      <xdr:row>10</xdr:row>
      <xdr:rowOff>152400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DC87A28-7CF8-4413-81E4-E5A4AAD5DCB9}"/>
            </a:ext>
          </a:extLst>
        </xdr:cNvPr>
        <xdr:cNvSpPr>
          <a:spLocks noChangeAspect="1" noChangeArrowheads="1"/>
        </xdr:cNvSpPr>
      </xdr:nvSpPr>
      <xdr:spPr bwMode="auto">
        <a:xfrm>
          <a:off x="44196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152400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EA6F672-BF68-4DFA-AE63-75E3068BC3B0}"/>
            </a:ext>
          </a:extLst>
        </xdr:cNvPr>
        <xdr:cNvSpPr>
          <a:spLocks noChangeAspect="1" noChangeArrowheads="1"/>
        </xdr:cNvSpPr>
      </xdr:nvSpPr>
      <xdr:spPr bwMode="auto">
        <a:xfrm>
          <a:off x="6812280" y="96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276E103-41DD-4BF4-A769-D3DD7FA2B9B7}"/>
            </a:ext>
          </a:extLst>
        </xdr:cNvPr>
        <xdr:cNvSpPr>
          <a:spLocks noChangeAspect="1" noChangeArrowheads="1"/>
        </xdr:cNvSpPr>
      </xdr:nvSpPr>
      <xdr:spPr bwMode="auto">
        <a:xfrm>
          <a:off x="6812280" y="81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F5E9976-4747-4A30-83E4-A544FBF3F1A2}"/>
            </a:ext>
          </a:extLst>
        </xdr:cNvPr>
        <xdr:cNvSpPr>
          <a:spLocks noChangeAspect="1" noChangeArrowheads="1"/>
        </xdr:cNvSpPr>
      </xdr:nvSpPr>
      <xdr:spPr bwMode="auto">
        <a:xfrm>
          <a:off x="6812280" y="59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</xdr:row>
      <xdr:rowOff>152400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829F340-2533-4367-B8EF-ED6D3F971921}"/>
            </a:ext>
          </a:extLst>
        </xdr:cNvPr>
        <xdr:cNvSpPr>
          <a:spLocks noChangeAspect="1" noChangeArrowheads="1"/>
        </xdr:cNvSpPr>
      </xdr:nvSpPr>
      <xdr:spPr bwMode="auto">
        <a:xfrm>
          <a:off x="6812280" y="59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0</xdr:row>
      <xdr:rowOff>22860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285B7-310A-4278-AC98-68488FAE926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99060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530097F-BDFF-4723-A863-FD68E4216F72}"/>
            </a:ext>
          </a:extLst>
        </xdr:cNvPr>
        <xdr:cNvSpPr>
          <a:spLocks noChangeAspect="1" noChangeArrowheads="1"/>
        </xdr:cNvSpPr>
      </xdr:nvSpPr>
      <xdr:spPr bwMode="auto">
        <a:xfrm>
          <a:off x="6812280" y="171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152400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601D03B-624B-4195-8F3D-FE36EA8936C6}"/>
            </a:ext>
          </a:extLst>
        </xdr:cNvPr>
        <xdr:cNvSpPr>
          <a:spLocks noChangeAspect="1" noChangeArrowheads="1"/>
        </xdr:cNvSpPr>
      </xdr:nvSpPr>
      <xdr:spPr bwMode="auto">
        <a:xfrm>
          <a:off x="6812280" y="1371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152400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530F149-A176-40A2-9370-36B93D6DF6F5}"/>
            </a:ext>
          </a:extLst>
        </xdr:cNvPr>
        <xdr:cNvSpPr>
          <a:spLocks noChangeAspect="1" noChangeArrowheads="1"/>
        </xdr:cNvSpPr>
      </xdr:nvSpPr>
      <xdr:spPr bwMode="auto">
        <a:xfrm>
          <a:off x="6812280" y="295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1213041-B309-4EEB-9FE7-5B2C2A992062}"/>
            </a:ext>
          </a:extLst>
        </xdr:cNvPr>
        <xdr:cNvSpPr>
          <a:spLocks noChangeAspect="1" noChangeArrowheads="1"/>
        </xdr:cNvSpPr>
      </xdr:nvSpPr>
      <xdr:spPr bwMode="auto">
        <a:xfrm>
          <a:off x="6812280" y="815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13</xdr:col>
      <xdr:colOff>0</xdr:colOff>
      <xdr:row>13</xdr:row>
      <xdr:rowOff>152400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910AC9E-700F-4F27-ACB1-7A38B787DF53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D684E2D-5CB4-4390-9EA9-3AD7E851186D}"/>
            </a:ext>
          </a:extLst>
        </xdr:cNvPr>
        <xdr:cNvSpPr>
          <a:spLocks noChangeAspect="1" noChangeArrowheads="1"/>
        </xdr:cNvSpPr>
      </xdr:nvSpPr>
      <xdr:spPr bwMode="auto">
        <a:xfrm>
          <a:off x="72009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AA7C538-8726-4A7D-A906-730EF161006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13</xdr:row>
      <xdr:rowOff>99060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BC3AFD4-C319-4C49-9BD8-F854D9611BDC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</xdr:row>
      <xdr:rowOff>83820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53CB789-AF4A-45A5-BE81-26313C432654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93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4AA0EE9C-86FF-41ED-85E8-698C19559357}"/>
            </a:ext>
          </a:extLst>
        </xdr:cNvPr>
        <xdr:cNvSpPr>
          <a:spLocks noChangeAspect="1" noChangeArrowheads="1"/>
        </xdr:cNvSpPr>
      </xdr:nvSpPr>
      <xdr:spPr bwMode="auto">
        <a:xfrm>
          <a:off x="681990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4</xdr:row>
      <xdr:rowOff>160019</xdr:rowOff>
    </xdr:from>
    <xdr:ext cx="731520" cy="774551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14743F3-893A-421A-BD49-078C0F7698AA}"/>
            </a:ext>
          </a:extLst>
        </xdr:cNvPr>
        <xdr:cNvSpPr>
          <a:spLocks noChangeAspect="1" noChangeArrowheads="1"/>
        </xdr:cNvSpPr>
      </xdr:nvSpPr>
      <xdr:spPr bwMode="auto">
        <a:xfrm flipV="1">
          <a:off x="6819900" y="1577339"/>
          <a:ext cx="731520" cy="774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1</xdr:row>
      <xdr:rowOff>60960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0BAD305-0B88-45B1-AF53-7A3F0E47ADC3}"/>
            </a:ext>
          </a:extLst>
        </xdr:cNvPr>
        <xdr:cNvSpPr>
          <a:spLocks noChangeAspect="1" noChangeArrowheads="1"/>
        </xdr:cNvSpPr>
      </xdr:nvSpPr>
      <xdr:spPr bwMode="auto">
        <a:xfrm>
          <a:off x="7840980" y="266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4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42C6E65-D8C4-4A7A-9EEE-3E8CAB85DC72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11707C3-7801-49A6-BD5A-36FBB4A61BB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CFBF1E5-DDF7-464C-8CB1-2A267089EA95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5A667E2-9821-425D-A0AC-6F6BDB36EE7C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073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53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6239A76-7665-4177-B8C4-117945E76B4A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2B4BEB5-9985-46BE-B282-838EAE8B889D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80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FF2D5EB-F810-4813-BF41-005C4FEF8783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6B9973E-B50C-43C3-B490-B9C6117BAEC5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C4E648D-607E-43AC-9AEA-08148A340EAE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C91D2D8-13B0-40BF-A63B-4F569B346364}"/>
            </a:ext>
          </a:extLst>
        </xdr:cNvPr>
        <xdr:cNvSpPr>
          <a:spLocks noChangeAspect="1" noChangeArrowheads="1"/>
        </xdr:cNvSpPr>
      </xdr:nvSpPr>
      <xdr:spPr bwMode="auto">
        <a:xfrm>
          <a:off x="68199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868B9D2-B1F8-4558-B94A-2172FC22D828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28CE363-A9DA-4B60-A38E-F229A771F42B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39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7651226-9620-479C-B65A-46D243009F6A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002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7EF6436-3BC0-4E0F-8835-82A28E161BC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C87777AB-5BF9-4ADA-89AD-1C0F2655D633}"/>
            </a:ext>
          </a:extLst>
        </xdr:cNvPr>
        <xdr:cNvSpPr>
          <a:spLocks noChangeAspect="1" noChangeArrowheads="1"/>
        </xdr:cNvSpPr>
      </xdr:nvSpPr>
      <xdr:spPr bwMode="auto">
        <a:xfrm>
          <a:off x="681990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42E8C28-713C-4CC2-83ED-0E35AC52896E}"/>
            </a:ext>
          </a:extLst>
        </xdr:cNvPr>
        <xdr:cNvSpPr>
          <a:spLocks noChangeAspect="1" noChangeArrowheads="1"/>
        </xdr:cNvSpPr>
      </xdr:nvSpPr>
      <xdr:spPr bwMode="auto">
        <a:xfrm>
          <a:off x="681990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C454D40-9574-4ED7-9AEB-38E89F8249C1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BF20662-22E1-4407-A706-81E8E24B20C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26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04D99C6-804A-4513-A91D-45DA5552707D}"/>
            </a:ext>
          </a:extLst>
        </xdr:cNvPr>
        <xdr:cNvSpPr>
          <a:spLocks noChangeAspect="1" noChangeArrowheads="1"/>
        </xdr:cNvSpPr>
      </xdr:nvSpPr>
      <xdr:spPr bwMode="auto">
        <a:xfrm>
          <a:off x="68199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0638F06-8994-4339-8744-E4D9F9E2D6D1}"/>
            </a:ext>
          </a:extLst>
        </xdr:cNvPr>
        <xdr:cNvSpPr>
          <a:spLocks noChangeAspect="1" noChangeArrowheads="1"/>
        </xdr:cNvSpPr>
      </xdr:nvSpPr>
      <xdr:spPr bwMode="auto">
        <a:xfrm>
          <a:off x="68199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A20C61F-83C6-4B61-8F3A-8094F5E54B5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656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F51D885-6AEB-48F5-81F0-D89314A1612B}"/>
            </a:ext>
          </a:extLst>
        </xdr:cNvPr>
        <xdr:cNvSpPr>
          <a:spLocks noChangeAspect="1" noChangeArrowheads="1"/>
        </xdr:cNvSpPr>
      </xdr:nvSpPr>
      <xdr:spPr bwMode="auto">
        <a:xfrm>
          <a:off x="6819900" y="597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1F005D79-BE98-4E3A-868E-5A322B1C4AE7}"/>
            </a:ext>
          </a:extLst>
        </xdr:cNvPr>
        <xdr:cNvSpPr>
          <a:spLocks noChangeAspect="1" noChangeArrowheads="1"/>
        </xdr:cNvSpPr>
      </xdr:nvSpPr>
      <xdr:spPr bwMode="auto">
        <a:xfrm>
          <a:off x="6819900" y="518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5F336D7-94C0-403D-A1D6-2903CD8A63F8}"/>
            </a:ext>
          </a:extLst>
        </xdr:cNvPr>
        <xdr:cNvSpPr>
          <a:spLocks noChangeAspect="1" noChangeArrowheads="1"/>
        </xdr:cNvSpPr>
      </xdr:nvSpPr>
      <xdr:spPr bwMode="auto">
        <a:xfrm>
          <a:off x="6819900" y="537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07BCBF9-2585-47DF-9E2B-B747AD497032}"/>
            </a:ext>
          </a:extLst>
        </xdr:cNvPr>
        <xdr:cNvSpPr>
          <a:spLocks noChangeAspect="1" noChangeArrowheads="1"/>
        </xdr:cNvSpPr>
      </xdr:nvSpPr>
      <xdr:spPr bwMode="auto">
        <a:xfrm>
          <a:off x="68199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8553F82-A4A3-4AFE-9A8C-FAAE33A2A181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4FCA8B8-97A7-4F43-8B23-7ED6DDF2762A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EA3C486-E5F6-45C2-9D78-47F48178AB17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37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ADBB5257-827D-4D58-BB23-6979375192C9}"/>
            </a:ext>
          </a:extLst>
        </xdr:cNvPr>
        <xdr:cNvSpPr>
          <a:spLocks noChangeAspect="1" noChangeArrowheads="1"/>
        </xdr:cNvSpPr>
      </xdr:nvSpPr>
      <xdr:spPr bwMode="auto">
        <a:xfrm>
          <a:off x="68199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7377134-B8CA-44E8-8ABE-3F6281B809DD}"/>
            </a:ext>
          </a:extLst>
        </xdr:cNvPr>
        <xdr:cNvSpPr>
          <a:spLocks noChangeAspect="1" noChangeArrowheads="1"/>
        </xdr:cNvSpPr>
      </xdr:nvSpPr>
      <xdr:spPr bwMode="auto">
        <a:xfrm>
          <a:off x="6819900" y="676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16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41DD5E6B-1907-46CC-B6A7-FB9D124BA113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58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8C5A7A1-C969-4F51-9DB2-75B4BEBFCAFD}"/>
            </a:ext>
          </a:extLst>
        </xdr:cNvPr>
        <xdr:cNvSpPr>
          <a:spLocks noChangeAspect="1" noChangeArrowheads="1"/>
        </xdr:cNvSpPr>
      </xdr:nvSpPr>
      <xdr:spPr bwMode="auto">
        <a:xfrm>
          <a:off x="6819900" y="10934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</xdr:row>
      <xdr:rowOff>152400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41E3E00-D6DE-4EDB-B52B-DE424EFB15BA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5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E88B74F-F75A-4B42-9719-A038B34284A2}"/>
            </a:ext>
          </a:extLst>
        </xdr:cNvPr>
        <xdr:cNvSpPr>
          <a:spLocks noChangeAspect="1" noChangeArrowheads="1"/>
        </xdr:cNvSpPr>
      </xdr:nvSpPr>
      <xdr:spPr bwMode="auto">
        <a:xfrm>
          <a:off x="6819900" y="20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C00C2C36-4ABF-4EF1-95D2-FA36C0AF7E0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9A7B745B-1058-4DB7-90D0-C31816FB405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12</xdr:row>
      <xdr:rowOff>152400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72A0BAE-2FB7-4549-82D3-BE03502454D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75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99060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F2C9C0E4-9A10-482E-91EC-2E7F5FB1596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91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A0A015E-723B-4126-AA73-1480A6E7C0C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23B987D8-10CE-4D26-A6FB-E1D58C0D265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152400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461D77-BD18-486F-8D90-863D8635D87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56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4F54D09-71CE-4063-8A77-AC633DC5588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152400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1BA3A34-8D4A-4E2F-B075-ADFF2C10719D}"/>
            </a:ext>
          </a:extLst>
        </xdr:cNvPr>
        <xdr:cNvSpPr>
          <a:spLocks noChangeAspect="1" noChangeArrowheads="1"/>
        </xdr:cNvSpPr>
      </xdr:nvSpPr>
      <xdr:spPr bwMode="auto">
        <a:xfrm>
          <a:off x="4549140" y="4739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8461D09-7E72-47A2-AAED-B86C2BE8AB0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99060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9FD4075B-95F0-471C-B111-7711B96C676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1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30480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6C2FC99-8425-4ED7-B7BC-6C4B58C91BC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44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30480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ECA6AD5B-A5FA-42D5-8C89-493604A9448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44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12</xdr:row>
      <xdr:rowOff>152400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D13579E-49A9-4191-819C-14A595A06BC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75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152400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B587B119-D8E6-4095-89E8-21557225EF2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56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1BA0F21D-7A55-4AF3-8389-FAFE6B17DEC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121920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6A02FF1A-756F-4D86-9333-BF82F80EAF9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B6CECB11-2955-42C1-BFD6-AD3060F2E91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6C8E87E4-EB2A-4EEF-8FBC-4A45E00B92F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7E20982-88F2-44E0-B1E3-3CA91AFF820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4C77DACC-9E32-4365-9E04-490396568B7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D34CA9F-66EA-4CB2-84F3-29D7994E9FB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AAA851C-5696-49C2-9085-4D2C6E5D3F2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A1EB7CA1-8A02-45EF-8FDD-94FE80893D8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ED7AD771-A739-495B-8BF8-AF20DAFD5F5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121920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6EA37CE-CFD5-45C7-9792-90F6B5D0E28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6EB6361F-2DCF-4B4E-9144-0E28B895C39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CF1C601-22A7-4AAF-ACD2-412819ECCC4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6C84299-1856-455C-81A2-0CD52BFD4EC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53C0830-A111-41D1-9F30-75A199BC306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D448D9D-453A-470C-9F35-D6B4ABD6921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0F285E4C-02ED-47A3-9B45-561AD7E2B2F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DA2BF402-9EB0-400E-BB62-B9AE6F1C063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01B5B773-4AC6-4A76-BAFB-1E6C6BE0F32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121920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84561AB-8547-42C2-8B60-2B22BC5A9D2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8A427DE-E4EF-4B94-A96D-5C0B545ADA3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575B442B-70AA-4A53-A8CA-300FEA4DFD0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69BEA8E8-9FC9-4522-8C5F-931922C114A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897773B-AB07-4CB0-8AA8-D1DE24EE752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E45DEF4C-92A1-4FAE-BF3F-564BF93CF4B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E421ABE0-0FB0-4A5B-B7C8-C8782F8B682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68497A77-52D7-42A0-9D4A-D27E31A218F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15A7122A-5DA8-4A5F-85D6-635B3AA17DC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121920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C210C011-2477-4BB5-83DA-BF580AE0227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EBF90503-91B6-4D99-BE49-4494B03A8EE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30480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17F0A2B1-10DB-4E07-A49C-CA4A87D6361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108A7E3C-07DB-4CCC-8E8C-8DDA427BAE9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9E3CED69-87E9-4FB3-B7A1-D64419B1351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B93012D6-922D-46D6-9EF0-E603E24992A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74D038A3-2EA4-43D8-A279-2BA383C74ED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B6ADB870-67E5-45EE-AECD-E8E9F14A0BA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99060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33FE388-A6DE-446F-A7CA-347D546F0AE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3E4319D-4B4D-40AA-9EFF-56E89435125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AAC1FF1-5FE9-4E33-BCB1-7F79D9E76C7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CC3DD832-C4EF-4E4B-A24D-F3B07E4B15E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ECF21BB2-F5C3-4754-833F-75FDBED08BA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27512FF2-3539-4BB8-8929-7B034B73F77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7B42DCD3-B459-4BCF-985E-3185954E4E8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F56D39CE-72AE-4514-8007-3FF36649C3E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58ECCED2-35F1-46E4-A175-7CD1172F778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A94F8302-6EA1-457F-83A5-1CC9BE2F7D8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6DFF84AF-2066-4196-9E8B-4F0C8198A89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438156C-915E-4066-8186-B99169CBA0E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2D699325-D602-4B92-8D59-DED38A9CF1A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FABFD411-7058-421A-931A-867F19ABDD6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2AD6E1B9-31AE-42D4-BA0B-5DD29B5C326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ABB522F2-A50E-488C-ACCB-A40B3D4A61B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97C4D72F-851B-4254-8C16-301F2DC25BF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7DCB116-9D3E-4A66-9F1E-13C06677F5D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5C1AF2E8-F878-4E99-81BE-6156441FBA6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82769D7-320D-4AE9-9899-2E308D23E56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CBF11643-DCFD-4B1A-9A2F-F23635CAC7D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6607A795-F035-4D55-A438-19FFA4B14D2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7F96FCE-2313-43B2-8386-733BD0B2F8D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E28C814F-AB86-41D5-8E39-08731FE66BF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EA24E2C-633C-42DC-A80D-C911E51EB1A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E90204AD-4F1D-455E-B900-95BB8A48A3E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4C875139-E82A-4713-8655-837B9C1D3B6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25C8CD75-0394-432B-A437-C32BE59926B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600A33DA-7830-49D0-B20A-1B6D883A0F4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2474484-C9DA-45E2-BDC8-8734ACC673A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23F188B7-1169-4FB8-B3F6-D58656EB1EE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8CC6C6B3-30C4-4F5A-99B3-26B3FE7C1F3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67F5D507-FB43-44EC-AFCF-8D86F5F540D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3C2357CB-5F49-4F41-B2F8-8C82E752D3B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99060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FBABC8A7-6A3F-4563-B9C9-9E005D6CB9D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31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213AA84D-EB68-44DC-939E-64084CFA51C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44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6187CF34-C7B3-49EF-8FB3-4EB7355CF67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44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68722665-4AE0-4C4B-B12A-FD85D714DCE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A87AE4E-478D-42E3-AD64-F52F6ACF9E2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61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60960</xdr:rowOff>
    </xdr:from>
    <xdr:ext cx="518160" cy="1371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5D8-5FEC-4985-B6A9-CEB3495AEB0F}"/>
            </a:ext>
          </a:extLst>
        </xdr:cNvPr>
        <xdr:cNvSpPr>
          <a:spLocks noChangeAspect="1" noChangeArrowheads="1"/>
        </xdr:cNvSpPr>
      </xdr:nvSpPr>
      <xdr:spPr bwMode="auto">
        <a:xfrm flipV="1">
          <a:off x="8077200" y="108204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12</xdr:row>
      <xdr:rowOff>0</xdr:rowOff>
    </xdr:from>
    <xdr:ext cx="518160" cy="55626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2DE84D-E07B-4438-AF5B-3C821A1CDC1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60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A7D97047-ACF4-42D9-8625-890332E8153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0B26AD49-D1B9-4054-9C6E-5CDA6166358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0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3BE18CD-2A81-4336-874D-396FCDFC493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39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18F7B599-4079-4B28-9942-E8F3E859AD7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15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45720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C78745FD-B3B0-4CBE-AA87-F6772760D6A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84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DA40D465-3160-49F3-A5D5-BE990E17F60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15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45720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9D82559A-6F30-4F1C-9631-DA78A1DA03B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84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69B70162-BEF9-4F2F-8443-07A7733ACE5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15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99060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2F2BE964-1109-46D4-A9BB-F81CB35A345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31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9BEE2669-C97C-4468-AEE7-8061B615E74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038E8BE8-8EF0-44E6-A3BE-244E18B6315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8E4A0CF6-00C6-474A-96DF-35619FFB35F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DBC906A-DE5C-4881-B118-EB6F60B9C6F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87EDCF5F-DECF-44A9-B3B7-B42F929298C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C4728A09-E01C-43DF-A631-2F8EB84CE9B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7620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9458A0B0-2E13-46AC-8630-9F865EC56F4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79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756186E2-534F-4230-8794-749D65E533C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CBE5F8C6-6D66-4D3D-84D4-053D1686A08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C5416FE-ED19-4DCF-B46C-2CC1C79185B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1F7AA5A-7F77-46F7-825A-CFA2D67FB4D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D3EBF7EC-B305-4A23-8AFF-65FF61AEE77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93B6CBFF-F310-4300-89E5-C94F08AADB8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8AEAF14D-FEF8-469E-958D-DBDC7F06D7E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E21B68C6-75AA-4C8F-B726-52268F82572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F694E6A5-6581-483A-91BB-E5D793DCB90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85E11A3A-F7BC-4501-A823-E368EB2ED1A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7128FDFA-9B7B-4CFE-9F0D-0648B7040F6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B4B546BE-A5CA-41CC-9EAD-57E047F3E63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5B3EEF76-03F8-4BF9-9FC6-C3277636B28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5E1C24DE-F3BA-4338-B714-055823860CC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CE9FB465-3621-4433-A617-9188FADD954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EF9C0A9A-4F9C-4A42-8EC4-814F7D33B9F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45AE261-6DAB-4D4A-BA3D-308CF97F5F4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6CF83BA3-165E-4526-83F2-29FF20B745A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80D3D7FA-3EDC-4437-86BC-DF828DB1AF0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CBC70801-050A-4241-87F9-F5632165590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2C3908CF-9EC8-4081-A71D-EC2957C11DC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7AF19FA8-D675-4ED4-8FB0-16B249EC51A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8B9AE350-5C7C-413B-AAF2-FF01DDA364D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3DB1A31B-8116-4C24-A97A-85B7E5EE773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8AC24652-3790-463B-BF57-0489B590749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03739CC2-7868-45EC-B259-0F44AB04F58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C17E5051-8FF8-4B63-A5AC-8505B49C531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99060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C4F41F7F-64AE-4EB7-89D3-A4E6D0528E0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516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E01E5A8-2622-4F94-9497-817812F7B2D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E9AAEE0-CEFA-46C7-94C3-89FC3661AA9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C0057D84-F59C-482A-A109-E0C7B4A5CCC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60960</xdr:rowOff>
    </xdr:from>
    <xdr:ext cx="518160" cy="13716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88DB1E11-935F-4169-BFB1-EE00F48625ED}"/>
            </a:ext>
          </a:extLst>
        </xdr:cNvPr>
        <xdr:cNvSpPr>
          <a:spLocks noChangeAspect="1" noChangeArrowheads="1"/>
        </xdr:cNvSpPr>
      </xdr:nvSpPr>
      <xdr:spPr bwMode="auto">
        <a:xfrm flipV="1">
          <a:off x="8077200" y="128016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12</xdr:row>
      <xdr:rowOff>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41FDE898-CABE-49F9-9A80-EB0A268F9C4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60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9F54F7D8-DE0D-44CE-B380-E82718D7AB7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0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F5073B84-C758-435E-AD92-55E746DFE77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80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A5D26C08-5DD5-4BDD-9B43-9040B042B15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59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98CB2061-C406-4D88-81C8-82E33120D62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45720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6861D10B-D6CA-4C28-8200-8D59197CC4E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246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8E187280-CAB3-42C9-8855-2E7097A8318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45720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8627C8BC-DED4-45D1-A8E1-8C8F938CC39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246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EED0044E-5443-492D-8FAB-D1ABFEA6030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48CF3E6-D306-45B3-AB4A-7A8B8B69C45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50AA8540-FF59-4B48-A343-F7F8654DFD0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C7746009-2720-4B63-8159-F0701C79A91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3211BA6A-0049-43B1-B625-A84B918DE58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49CC723-1DAB-42F7-B88E-C2DF5234B46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39DCD438-1D9C-4B3D-82F0-33D1F153558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72EBABA-7172-42E1-B068-4CA40CDFFEC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E775F23-1BFD-484C-9E2F-696F610B2F2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7DB87585-4DD8-4396-8ACF-5A0BF412125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441C22E3-ADAA-4F73-9900-E5EB87C8577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028E5C4C-369E-4B50-A1E5-1716B5BBC6F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51CE6497-3343-4D39-AFE2-8830C382BBC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00389241-2FE0-4B74-881E-DB0A8A5883A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2EFD99F2-F281-4861-A11F-C48CBBAD4B9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485F39DF-9A49-488D-8199-DDEECCD0EA9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C9A0A56B-EBA9-46D9-8E28-B72DB3D1E93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2750E924-4BB7-4BF2-9290-1577447226D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F7F95E86-C728-4887-86BF-D626A04AC33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59B08262-FDED-40B9-8C20-F7E9A3B95BD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AE990B9B-AB9B-4944-9D8D-E2FFFF79BE8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D5F91252-CB7B-4666-97C1-1B6AF75E03B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EE9BC428-5658-4B40-9AEC-888C18F3F29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DE3BCCF-6E03-45FD-85A9-A378083FF36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F66EFED2-8EE3-40A8-BA43-E90737B92B5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54A08157-4D5B-463D-8EC3-A82B18F9CBF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876810C6-C582-41F9-907B-8282518B0DF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2C7DB9D3-0AF3-4C6F-9095-3AD16413C91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FD684D2-17BE-42D2-B09F-88A6168C063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C5525D96-0A7C-490D-BCD2-1502531FB8E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B0B233C-71C2-468F-B9F5-3A8C9E7A56C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73767A3C-76BE-4015-91F3-71697363C09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C8F54FA-4A97-4532-AEFA-CE80213E546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C92643A2-EEBB-448D-BA34-66B8E0DE813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DFAA62E0-59DB-45ED-8E49-AE7579C257C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2A9119A0-8943-4F62-B1B3-AEF66574422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1043ACFA-AEF0-4C31-AE24-CD39B460E31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95EF8BF-DD81-4052-8775-C345D9AF67E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C3C76A0B-29CC-487B-9648-70CEDD91563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8ADE266-8665-4E11-A522-8864131241B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75D6314C-519B-4019-9BF2-42899CC6DA1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2C085844-EBF3-43BC-96E6-882C7FF5145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5056C2DD-D0F4-4E64-B858-22271273F2E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1E1EF1E8-93DC-4709-A298-A5233D28941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7620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BE63497-804F-4E06-8413-B1F50197684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55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8C74BD6A-6EE5-4197-8DFE-E0EF579D06F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0F1EC2C4-05C9-4D79-9F12-D0830D3325E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6F740C8C-6E24-42D0-A564-540A5047433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555BC162-0786-4A10-8466-681FA4DFA01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BF295C7-65AC-474D-BC46-8C67B11E6DD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CEDC7C7-F8C2-4456-B583-9B54D042378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31E63C4-728C-4A74-9B3E-C343C165852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17B1A343-1D1C-46E9-9C7B-8EC37CE7196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561789D1-8934-4F12-821B-8155F30BFF3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0213AC24-2464-46DF-B0BB-6C22DB2E844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4DE16834-62AA-457A-86BC-54215C208B5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E50C7FA7-1237-48DF-9FE3-7CC17D970A4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42A4646-6A77-4634-804F-019A32DD001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F1B45610-8DA1-4941-8EAD-6B1FE423359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FE2E924-66C8-4EE5-8866-489C6DD4ADF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2D4AC11A-C343-4B8D-8D44-12067E2080C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36FD6C01-5C0F-432D-82D9-10D3F4C77E3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98C65DDF-FF24-4585-BB1B-5B62D002935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F774B59C-941C-4E3D-A787-D013C2DF1E0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C24369D1-5356-434C-A6DA-82EF8692DE8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DB48138-9F46-4363-A0E0-9C685B99491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04B64C6F-FC10-4B99-8119-F7D375CB284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9174E3-7AC3-493C-B522-0C18FF1F33B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DA0F9726-CF2D-4527-B7CB-865258808BE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AD04F292-F9A0-4F6C-95DE-FDA6FADF143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C72F006F-0AB7-47D9-9D11-7DA5304C4D6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8033DF47-A10B-46C6-9AB0-838A96222DF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7E4EA0C2-89C2-4C21-9D7A-14983E3326F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0AFDDE5C-BD0C-4283-AFFC-0405524D5C0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89E456CA-3BB1-4475-B011-F9854782469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A877B2E1-2561-4988-B119-3BED71F5DFC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3537401C-945E-48A4-8C89-0E05FC895E0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5B555430-5E11-416F-B712-53D7C883CB5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08C45C68-B0CD-4FC3-A6E9-4A54D76CD60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5212F13A-375A-4998-9248-4986E19D873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6E922C4-04F8-4C40-BEB7-6CA2378AC69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51C9A794-E8A5-4F62-BEFC-21155656695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23C32DB7-82C8-4F67-9908-D3184B6EE5C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2867EEBF-6CCA-4B08-9882-1B23AC05ECC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A962691-FF79-4C5A-8020-268F4A18378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8B9120C6-8CF9-4ADD-9B07-883D05E4F40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617C1A37-4EF8-4BF6-B803-63189FD0C1B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844E5EED-5934-4AB9-B068-C7E7836A8CB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980248EC-239D-44DE-9163-3B281AF9E98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99060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824BD3D1-C9AC-4AD0-B85C-9132E06DBDD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31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FE9623C5-1790-4C87-AAF3-81AD9085F7A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7B824889-F9C5-4D38-BD1B-1CC4BF74AE2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1FCCEF7E-58CC-40DD-9C54-2FD9DBD0827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35E1BB5A-8678-4AB0-A80E-CE6617B2D5C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1772DA5-B071-4B3D-95B2-37B673D17D0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525EF46A-8A22-4EF6-BF78-71BC8D2767D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7620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D0ADBC9F-9EA0-46CE-BFBB-84EC4463CDA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79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25E63635-69B3-47D8-99B9-6559F9ED12D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EBFA8E99-C7C4-47D6-80A0-AA069EAA10A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E1EB8054-528B-4F29-B2DC-299782AA7AF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659D9236-C2D8-4EDC-816B-22E04301D53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A9AD9797-8B70-435F-99B5-148A7624C3D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825DB1D6-F8D5-429D-8BA3-A4796043DA8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050BE8F8-B423-4F90-BCCD-F7C6160FB48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6C45C1C9-EB79-4EAB-9019-D2FFC55DFEF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55338A26-E5CA-422E-B063-FA5091191F3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D6028A7-9EE4-43C6-8E6A-2C3E87B3875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E6A6454-20D7-4D7A-B59D-C47875ED5EB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AA209031-26AF-4B43-8FDF-4D918D45F9D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9D49F93F-AE9A-42CC-95EA-222C4FAE8AA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39539B41-D4D8-491F-9FFE-287640AEA11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B925B92-9FD4-4FBC-A00E-33373D98313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85B5B6BD-21FF-4595-9583-D37B8C13338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7D1B22B-E1D3-4D58-B5B7-BC69A5AD8E3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DA396E53-F912-4734-8032-F7CAD74E17E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2741AE2-3AD4-43C8-A61C-AED418EF78F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D45F849-706C-4440-AA74-B0D4E3A87AD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ABE14CAE-AE76-4375-948D-2C8BB638C30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BEACEBDA-AD49-4254-9174-886B9B3DA86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7141E002-E6E0-40D8-A0F8-FA5867A1556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8DD7016-CEF4-4FA2-86B7-B9280136A1C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171D1FAD-4BB2-4512-82B1-E7B5F0A9007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CC215398-C10C-417E-A798-C8D6E9556B3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9DA2948C-320B-46EC-A6A0-5B476F5644E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99060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745F8766-8E7D-4F97-A48D-0B61462DB4F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516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EC807729-61A4-4DCB-90F4-800C1DE4D4B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C32D0CE2-7FF7-4866-8142-7AC294A1083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F823FD73-BA61-4BF4-8173-A83F0BE115F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60960</xdr:rowOff>
    </xdr:from>
    <xdr:ext cx="518160" cy="13716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9221577-5312-468F-8672-F6A288D6C9B0}"/>
            </a:ext>
          </a:extLst>
        </xdr:cNvPr>
        <xdr:cNvSpPr>
          <a:spLocks noChangeAspect="1" noChangeArrowheads="1"/>
        </xdr:cNvSpPr>
      </xdr:nvSpPr>
      <xdr:spPr bwMode="auto">
        <a:xfrm flipV="1">
          <a:off x="8077200" y="128016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12</xdr:row>
      <xdr:rowOff>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843EC18D-B0F2-4A92-AB16-744B50B00E9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60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0E5EF648-C434-493F-B1C5-3C50EF4FD26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07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0</xdr:rowOff>
    </xdr:from>
    <xdr:ext cx="518160" cy="55626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BC29605E-F363-4DCD-87C8-20F5DA4F851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80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38D27999-43ED-426C-BBB8-F77A7945416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59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689EBFD9-21F6-4B23-9116-667F3D2C6C3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45720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0C5FA642-FB23-48AB-A44B-F6075357FFD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246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7BC468F5-EA01-4E1C-AD3D-9FBB789F856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45720</xdr:rowOff>
    </xdr:from>
    <xdr:ext cx="518160" cy="55626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E3AEC615-03DE-4CCF-90B0-1E3ADB52E37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246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C87F2A3F-49CA-401E-85CD-31D67FE36E7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22ED7F98-C756-425E-94DF-F4FDFE3FC83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E48E331-8DC5-4721-A7B5-CFC612DDFC5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CFCDF256-E673-4D7A-9C5D-8368E629DA0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682374EE-B479-4F5F-824C-5BDC46AA6ED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40F5A2D0-AB0E-43DC-B1E6-853827BCD22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426A0824-7CDF-472D-A5FE-0C96DCA7907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A5119BA9-5199-477A-81F2-32CC20CEA7B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DF574B13-BA39-4834-AC40-1F531A43DDF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BAC497-167E-4BFE-8773-00988B85F6B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ED1D3C5D-A704-47D0-99CB-5F09DE96DA5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9A8F77A3-2B6F-43A5-A283-ED21EC3AD4B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0A506F92-B4B1-410C-B686-768AEAD1373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BA7D1E4D-6C6C-4996-9D25-1490302BDEF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79382F80-0E3E-4EB9-A92B-82CDFC92EF1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7D2D233-0ACD-4FDC-9003-6DFD02E7881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F44761D8-AAB6-454D-A0B1-48C6E960938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D1263B29-6844-4068-AE61-6BAC6BCDC0D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0861A8C8-8D6C-499B-862D-B0A5F8CA8A5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DB938218-4279-4769-B1C0-DD29126E5D5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8508CA03-027F-4612-B76C-E48BB954926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DEA0526C-6009-496F-859F-6C2C0F389EF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4D0FC53E-C689-46E4-870A-C1201976BD3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99DFDADB-765F-46CD-9481-BC8121861A8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70FCA12-C88D-4EC6-8E68-38CA8161B2A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79EE5AD2-8816-4FAE-8E08-F746F7A30B8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8C7E53CC-B140-4556-BBC7-DED79087BDE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7AC6664E-C09B-429D-8275-1B6E07AD7AF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F253E63C-CBE2-49B5-85F5-B350CFE758F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D2C8DD0-DB08-4117-BBDD-ED058C677CD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FA3F0B73-051A-40F9-BA1C-C7ADE7C5DC8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30480</xdr:rowOff>
    </xdr:from>
    <xdr:ext cx="518160" cy="55626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A2CA0517-FB89-4DE3-BEFD-F59AAC8B4F7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0B6E3D8D-99EF-4E3E-9D71-812A09EAD67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BC2B2558-1356-439F-9B7D-9AE563AAB39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7E4DE007-4BDE-42DD-B1CC-26EEB31FD11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5626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89906A3-8887-4143-8C5C-F46F31C6AED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018B8838-8B94-436C-AF28-49979473E9F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8F4B142-77F4-4220-91DA-AEC77220306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EB957631-329D-464A-A4C4-7C031D447B0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9332257-3E51-4541-9C47-0F566778784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B5D19D5D-1B52-48CC-BF44-E8B0EDF830D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03288407-E168-4E4C-9A37-0E57AE1140F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5FFE490-2140-42B7-9143-660EAF6A7FD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A9D171ED-8E68-4D54-9E0B-C93280C3695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7620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BBEA3EB1-CE80-4D4E-AB4C-D13EDB22850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35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99060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EEF13F79-2316-40FF-A21F-3F66B85ACAF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3D9DCDAD-A194-434A-B0F3-1EC66ED6EC2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ABA9E971-DB9E-4964-8F84-A758261E987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F77D73D8-540F-4E7D-8E88-F0A672667ED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80EB0756-D4ED-4181-966D-96351638DDD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53369B48-3A55-4BDA-ADC7-A47865C4C0E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52023F09-3232-456A-8B8C-7033983447B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7620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16C72ED-2283-44FB-9C6A-2166D6D4C9F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39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BD7F0334-E5E5-432C-9E4B-6B0F35E71F4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FA1ECD49-6913-4FE3-BB05-24A53B442A1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BC8101D4-795D-4DF4-AD17-FA336956444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A82CBD18-BA88-47A2-9E6E-683B2F481E1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18A24B76-A2CB-44CE-B682-ABD98FD6217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437402C7-B17C-4A29-936E-AF26C7EA2F2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8313E435-9DBE-487E-B3ED-34EC3A4C90D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3D94710-AD21-42A8-8BD1-FDCCD7F0D0D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D4C85924-4066-4555-8080-914FD3EC993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C5DB6DD-B5BF-472F-B84B-C056BC1B922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9B583E9-5F93-4C94-AB77-9BE6B6AEA15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DE616EE1-9502-4207-976A-D7F3DCE1109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7A6B100D-0FB7-4F29-966E-CBBA9CC7613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5B0797B2-B002-440F-A0E1-873DD21880B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DEE64DA9-3A40-4A22-A235-0E9118DA295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5B548134-CF88-4A76-ACC7-039C439A817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84ACF841-8860-4BC9-984E-E2144456138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4CA79725-4B1B-4E65-A5C0-E53F7224963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8DB14DC5-6E00-4640-8F43-90D54B41BA0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BA20E399-107A-48EC-810A-7675A026DA1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D09A2CFC-5557-4C2F-9681-22F2A51274B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4AD02264-32E7-4C5C-9CF2-A0172954C1F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0CF032E4-DD6F-4D56-938D-ED750BEA0B9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3006A150-EB29-4706-B331-E48FB4895EC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86B176F3-7DD9-4E44-B6AE-40B33F001D1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ED1EC82D-9C6A-433D-B6E6-1015E5C07AC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E3F3413E-64E1-4905-85A8-6768A833230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419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99060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A5DB12DE-3CF7-4FE2-9F3A-FB3F81D9FE8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1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30480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1146CED6-B8C8-41D7-874E-B1D7512657F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44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</xdr:row>
      <xdr:rowOff>30480</xdr:rowOff>
    </xdr:from>
    <xdr:ext cx="518160" cy="55626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4F466C2A-1F6F-4001-A5B1-E7DBB99FF74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44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30480</xdr:rowOff>
    </xdr:from>
    <xdr:ext cx="518160" cy="55626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BB4D3541-098F-4CDA-A271-B7C3B9577E9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844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60960</xdr:rowOff>
    </xdr:from>
    <xdr:ext cx="518160" cy="13716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005AB424-07A5-4857-8794-134894C5323B}"/>
            </a:ext>
          </a:extLst>
        </xdr:cNvPr>
        <xdr:cNvSpPr>
          <a:spLocks noChangeAspect="1" noChangeArrowheads="1"/>
        </xdr:cNvSpPr>
      </xdr:nvSpPr>
      <xdr:spPr bwMode="auto">
        <a:xfrm flipV="1">
          <a:off x="8077200" y="1082040"/>
          <a:ext cx="518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16132DAD-AA04-489F-ACF9-77AC23B44DE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20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5626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E165648B-ACA5-4845-9CDC-699A44256A3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14</xdr:row>
      <xdr:rowOff>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A3EB5C43-54CA-4218-920F-3AB2F622B11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00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73A21C37-8504-4156-858D-0E0841273E7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39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30FBD777-EDD4-4D81-ACCB-ED6F8CAE1C6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15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45720</xdr:rowOff>
    </xdr:from>
    <xdr:ext cx="518160" cy="55626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BC3FC643-6D2C-4621-9683-BDCF22D6E5C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246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524EFBAB-0AE4-4A3B-B964-453D5F4678D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15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76200</xdr:rowOff>
    </xdr:from>
    <xdr:ext cx="518160" cy="55626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A1B55BA9-188E-4F7C-B947-51778221654F}"/>
            </a:ext>
          </a:extLst>
        </xdr:cNvPr>
        <xdr:cNvSpPr>
          <a:spLocks noChangeAspect="1" noChangeArrowheads="1"/>
        </xdr:cNvSpPr>
      </xdr:nvSpPr>
      <xdr:spPr bwMode="auto">
        <a:xfrm>
          <a:off x="632460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3B7BFBBC-F6AF-4489-9552-8F7F3C7C357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15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15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056A61D7-3795-4DDC-B59C-B728701EC88A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39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160020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80BE5C20-CF1A-46E2-93BB-92CEBC98E1D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369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AB5338C6-667F-444B-879B-3BD6BD5A121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928CD6B3-123A-4620-9A6C-556577B2FA5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59BC2D51-C962-455D-BEC4-6B701C7D0BB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3D161730-3569-49EA-B404-790BA5959280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4D7A60CF-ACD7-4C09-AAA5-F78016D24B0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21B33219-BF14-465C-A28F-4EF3FE7AF83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DF7CA7F0-415C-4A31-8AE6-2989A893E65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E9390E40-7621-4910-92D9-6FFBEE8A562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E319FD5D-F085-4399-ACA0-9F9A90D69A8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6BC948E3-BE21-4596-B94E-050F301DC77B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133B51CC-3640-4E77-8EF4-293C93D7055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32F195EB-AD1E-4D97-8A59-28B879C6766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302C30D5-9944-43A4-925A-3C6BEA14E6E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4801093-15F6-4113-A907-F2BE246389B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60559978-6356-47D4-B1AB-CF8EE2E23F6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C64DD3D5-41EE-4354-9B76-9307AD561D9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A7ADA39A-B10C-4F32-A165-1CAED1A0371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D2D1FB6A-D569-4E98-9BA1-6325903AEDE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807CA45F-0F1D-4339-9DED-7366B27B290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915ACC75-6E3C-445B-B863-87F51E8B99CF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F61AB1B1-6626-46D0-8B38-4924EAC6EE3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3006AB16-8ED6-4928-8601-4EE8ED236D8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52D141BA-DB8B-40A2-A165-859619C80CD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406FC786-A307-4371-9EDB-85F1B384E25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550E12D-D6BE-4E6E-B887-82120841B91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325065E-23AE-4B3E-A0DD-0F543E31791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6458F710-F902-426E-B308-9C94BEDB5DF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F44CF295-6E44-4FF5-AC25-F2654FD675A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121920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2BFB15ED-9720-44B8-8C9C-A7942A7AA60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68CC4D34-FFCA-4989-83CD-7447879E837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30480</xdr:rowOff>
    </xdr:from>
    <xdr:ext cx="518160" cy="55626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C5A1E7-A5C2-47D8-9027-DF7F0AFAC728}"/>
            </a:ext>
          </a:extLst>
        </xdr:cNvPr>
        <xdr:cNvSpPr>
          <a:spLocks noChangeAspect="1" noChangeArrowheads="1"/>
        </xdr:cNvSpPr>
      </xdr:nvSpPr>
      <xdr:spPr bwMode="auto">
        <a:xfrm>
          <a:off x="8077200" y="243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E30C886B-85C8-4915-B4C3-8FEFE13336B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429F29EB-5C30-41D9-B1D0-E6E509A5545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9FB32AE4-0177-430E-BFFE-D4E95F75275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EA04ED3C-6990-4581-AE5F-7CE40DC62BC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1219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95004834-907A-49C0-A9C6-2093535E44D4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6142C3F3-4013-46ED-966C-1A497AAEE8E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5CBBDCD-8981-4E3F-A61E-EB4983244199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D02D6446-9379-4D8D-91F6-99B7BE2346C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090F26B6-873B-4FB6-83B6-5A776657ADE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1734AC5B-E14B-4B62-9AA4-F67D48A7BA0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54AFE1BF-15FC-4A9D-8500-62D8C82DC31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64F6581-A028-450F-A2E6-AA8E6058202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46</xdr:row>
      <xdr:rowOff>7620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B1D63AF9-3744-4E56-B844-6A2E9B122545}"/>
            </a:ext>
          </a:extLst>
        </xdr:cNvPr>
        <xdr:cNvSpPr>
          <a:spLocks noChangeAspect="1" noChangeArrowheads="1"/>
        </xdr:cNvSpPr>
      </xdr:nvSpPr>
      <xdr:spPr bwMode="auto">
        <a:xfrm>
          <a:off x="8077200" y="895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4CCFC0A9-7F95-4550-B1CD-0DD8C857081A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873688DD-5A74-4D76-90CD-C48CA28D160A}"/>
            </a:ext>
          </a:extLst>
        </xdr:cNvPr>
        <xdr:cNvSpPr>
          <a:spLocks noChangeAspect="1" noChangeArrowheads="1"/>
        </xdr:cNvSpPr>
      </xdr:nvSpPr>
      <xdr:spPr bwMode="auto">
        <a:xfrm>
          <a:off x="67818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4D18F0B3-44A7-40CD-AA4C-0309BE23812D}"/>
            </a:ext>
          </a:extLst>
        </xdr:cNvPr>
        <xdr:cNvSpPr>
          <a:spLocks noChangeAspect="1" noChangeArrowheads="1"/>
        </xdr:cNvSpPr>
      </xdr:nvSpPr>
      <xdr:spPr bwMode="auto">
        <a:xfrm>
          <a:off x="434340" y="332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16</xdr:row>
      <xdr:rowOff>7620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122EB4A0-385D-4B95-BB5F-E0DD4CA172AF}"/>
            </a:ext>
          </a:extLst>
        </xdr:cNvPr>
        <xdr:cNvSpPr>
          <a:spLocks noChangeAspect="1" noChangeArrowheads="1"/>
        </xdr:cNvSpPr>
      </xdr:nvSpPr>
      <xdr:spPr bwMode="auto">
        <a:xfrm>
          <a:off x="784860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4E92C87A-A5FC-47C6-A69E-77B5DED331B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1EF31743-B4CF-49CB-BB2F-480775A6807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31107341-0AC8-47BD-9A40-6D08708B00CE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5422AC7E-1D49-4A97-8477-2083FD644CDF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12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2200F6E8-FB99-466E-A298-C6C7E91D2768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12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ADD901A8-2181-4AE1-826B-5959C7EDD0D5}"/>
            </a:ext>
          </a:extLst>
        </xdr:cNvPr>
        <xdr:cNvSpPr>
          <a:spLocks noChangeAspect="1" noChangeArrowheads="1"/>
        </xdr:cNvSpPr>
      </xdr:nvSpPr>
      <xdr:spPr bwMode="auto">
        <a:xfrm>
          <a:off x="487680" y="252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53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0C85AB64-C242-45DD-911E-BEC63A0B1AF3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53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BB4E111A-9473-4E33-8808-252983067DA1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15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0A3A7100-EDD1-4DAA-BB5C-F80F359AE0C5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15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462EE483-5C7D-46D9-A92E-95E19EB2BF33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CB9CF236-52E4-4FD0-9CB7-51E2A764AF0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339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C69AFA20-AC7E-4ED4-B9EA-B8C930652893}"/>
            </a:ext>
          </a:extLst>
        </xdr:cNvPr>
        <xdr:cNvSpPr>
          <a:spLocks noChangeAspect="1" noChangeArrowheads="1"/>
        </xdr:cNvSpPr>
      </xdr:nvSpPr>
      <xdr:spPr bwMode="auto">
        <a:xfrm>
          <a:off x="7353300" y="339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F61D2EF9-96AB-45E6-8C74-4F13324C31E9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39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44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6E02404A-6FFD-4A54-98CB-D5F7EA6ACC93}"/>
            </a:ext>
          </a:extLst>
        </xdr:cNvPr>
        <xdr:cNvSpPr>
          <a:spLocks noChangeAspect="1" noChangeArrowheads="1"/>
        </xdr:cNvSpPr>
      </xdr:nvSpPr>
      <xdr:spPr bwMode="auto">
        <a:xfrm>
          <a:off x="71628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44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7B31FB38-0D7E-4D8C-B35D-3DAF273BBEC9}"/>
            </a:ext>
          </a:extLst>
        </xdr:cNvPr>
        <xdr:cNvSpPr>
          <a:spLocks noChangeAspect="1" noChangeArrowheads="1"/>
        </xdr:cNvSpPr>
      </xdr:nvSpPr>
      <xdr:spPr bwMode="auto">
        <a:xfrm>
          <a:off x="71628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AC535B5-7EB8-4F87-B521-9B95D2E0839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72F41295-6AA7-4B36-9617-EDD8AE95BC75}"/>
            </a:ext>
          </a:extLst>
        </xdr:cNvPr>
        <xdr:cNvSpPr>
          <a:spLocks noChangeAspect="1" noChangeArrowheads="1"/>
        </xdr:cNvSpPr>
      </xdr:nvSpPr>
      <xdr:spPr bwMode="auto">
        <a:xfrm>
          <a:off x="67818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91D2A942-DDCA-4063-9617-4395D867A459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60B02A45-A5D2-4581-B1F0-B2147984537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C19A0796-2EA8-43B5-BDFF-0E8C58B2373B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54C8676D-A370-40E9-B1ED-B5CB56CD795A}"/>
            </a:ext>
          </a:extLst>
        </xdr:cNvPr>
        <xdr:cNvSpPr>
          <a:spLocks noChangeAspect="1" noChangeArrowheads="1"/>
        </xdr:cNvSpPr>
      </xdr:nvSpPr>
      <xdr:spPr bwMode="auto">
        <a:xfrm>
          <a:off x="4876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339B78E9-B2C2-4609-B2B9-CCCC9F0DC45E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E65AA4BE-0A08-4DEC-A464-2EE2885595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69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E504D092-6578-487C-9B07-1E1B094B002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BCBFDA14-8D9E-407A-AC66-D1FCA71E82E9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99AE78E-9269-4413-96B0-F9019510E21C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8ADA2F16-ED96-4F10-B6C6-C2DFFD9D7371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4020CA75-56E1-4113-A801-0D11B75B8BB6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FC41EB25-694A-4232-8F16-32102B5E325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64D17DD2-6688-4B81-9FBB-D4EE7BAE0A5C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ECE287E2-F2A7-4D94-80D1-4BCC501A62A5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15553521-547F-4B69-9213-1B28264B0098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6D7B4A5F-0CEE-4674-A887-6DDAD5DD364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326FB0E6-2E57-4168-A524-9895AB8CB935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3B90D33D-6FC0-484E-A8FD-E34D128792C9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1C025451-BCFB-464D-B731-A3CFD052751D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D0AE1619-9623-4E1E-A609-7FF8E66B2C82}"/>
            </a:ext>
          </a:extLst>
        </xdr:cNvPr>
        <xdr:cNvSpPr>
          <a:spLocks noChangeAspect="1" noChangeArrowheads="1"/>
        </xdr:cNvSpPr>
      </xdr:nvSpPr>
      <xdr:spPr bwMode="auto">
        <a:xfrm>
          <a:off x="48768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D065F9E-FA29-46A2-88DF-C800285BF65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1B80155-BA93-434E-A5C6-B20E8888339A}"/>
            </a:ext>
          </a:extLst>
        </xdr:cNvPr>
        <xdr:cNvSpPr>
          <a:spLocks noChangeAspect="1" noChangeArrowheads="1"/>
        </xdr:cNvSpPr>
      </xdr:nvSpPr>
      <xdr:spPr bwMode="auto">
        <a:xfrm>
          <a:off x="4876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0D1710-B53C-4FFE-B950-C94B074BEB99}"/>
            </a:ext>
          </a:extLst>
        </xdr:cNvPr>
        <xdr:cNvSpPr>
          <a:spLocks noChangeAspect="1" noChangeArrowheads="1"/>
        </xdr:cNvSpPr>
      </xdr:nvSpPr>
      <xdr:spPr bwMode="auto">
        <a:xfrm>
          <a:off x="458724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236220</xdr:colOff>
      <xdr:row>78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04285B7-520C-41A7-BE75-B09AA412CBD8}"/>
            </a:ext>
          </a:extLst>
        </xdr:cNvPr>
        <xdr:cNvSpPr>
          <a:spLocks noChangeAspect="1" noChangeArrowheads="1"/>
        </xdr:cNvSpPr>
      </xdr:nvSpPr>
      <xdr:spPr bwMode="auto">
        <a:xfrm>
          <a:off x="47244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87A7AA-7952-4573-8C98-317EB4129AB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391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A44C4FF-A8B4-43D1-B284-E6AB03896AFF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144B6CC-9CB7-41FF-9684-EE12FD4EBB58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175260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F9B55AF-AE11-4782-8584-13BAC90C878E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71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175260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808E7E7-3FB6-4FC4-A29D-23360150E0B5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0919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3854AB-8019-40C5-BA0E-D8CE971A6D7F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F7EE43D-600F-4806-A95D-20455C3517C7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152400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A9C34AD-2383-45D5-A83F-E2DBE0242B34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208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91E9D6-7C2E-42E8-B951-5A6C7770DACD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61</xdr:row>
      <xdr:rowOff>99060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6713738-677C-468B-BDC9-BB4BFDD192AA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81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65</xdr:row>
      <xdr:rowOff>152400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CC2F7B5-C7A7-4D2F-A0E1-E1AFDFEDF290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2679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15240</xdr:colOff>
      <xdr:row>55</xdr:row>
      <xdr:rowOff>121920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758E5BE-4658-44AF-B981-0F0C241172C7}"/>
            </a:ext>
          </a:extLst>
        </xdr:cNvPr>
        <xdr:cNvSpPr>
          <a:spLocks noChangeAspect="1" noChangeArrowheads="1"/>
        </xdr:cNvSpPr>
      </xdr:nvSpPr>
      <xdr:spPr bwMode="auto">
        <a:xfrm>
          <a:off x="736854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62</xdr:row>
      <xdr:rowOff>152400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AC0143E-90C1-4CD7-86DC-4DF8CF449D42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075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3CEC857-A026-4825-A4EB-15660668B7BE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BA1321E-4953-4ACC-8ADD-91BBFFBC4354}"/>
            </a:ext>
          </a:extLst>
        </xdr:cNvPr>
        <xdr:cNvSpPr>
          <a:spLocks noChangeAspect="1" noChangeArrowheads="1"/>
        </xdr:cNvSpPr>
      </xdr:nvSpPr>
      <xdr:spPr bwMode="auto">
        <a:xfrm>
          <a:off x="66675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C12D9F4-A9D4-4056-BAB9-327134D41FB1}"/>
            </a:ext>
          </a:extLst>
        </xdr:cNvPr>
        <xdr:cNvSpPr>
          <a:spLocks noChangeAspect="1" noChangeArrowheads="1"/>
        </xdr:cNvSpPr>
      </xdr:nvSpPr>
      <xdr:spPr bwMode="auto">
        <a:xfrm>
          <a:off x="66675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61</xdr:row>
      <xdr:rowOff>45720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B43ADF7-6C30-4233-B03A-C8EE2C206E75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376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152400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0AFBAA2-C2ED-439B-8A3A-41A5994263D4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1689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152400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F5E820B-A4D9-40D7-A0DA-9935E3882278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089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186CED7-561B-43DE-B432-CEE4FFE73EE7}"/>
            </a:ext>
          </a:extLst>
        </xdr:cNvPr>
        <xdr:cNvSpPr>
          <a:spLocks noChangeAspect="1" noChangeArrowheads="1"/>
        </xdr:cNvSpPr>
      </xdr:nvSpPr>
      <xdr:spPr bwMode="auto">
        <a:xfrm>
          <a:off x="66675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152400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8F9D37F-0EE9-42F3-B481-850FB9D1AC5E}"/>
            </a:ext>
          </a:extLst>
        </xdr:cNvPr>
        <xdr:cNvSpPr>
          <a:spLocks noChangeAspect="1" noChangeArrowheads="1"/>
        </xdr:cNvSpPr>
      </xdr:nvSpPr>
      <xdr:spPr bwMode="auto">
        <a:xfrm>
          <a:off x="6667500" y="554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84B8AAD-6207-4347-8BD7-A9B151F01DE4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7F5A3C8-FC5E-4971-931B-88FD65E80E15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89246BA6-6E54-44DF-962C-B0CABEAF20E9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44A6702-0D73-4FEE-BE5F-845E29336BBF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13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82C071F-0A0E-4779-9216-E19EC1E1B8AA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60960</xdr:colOff>
      <xdr:row>13</xdr:row>
      <xdr:rowOff>15240</xdr:rowOff>
    </xdr:from>
    <xdr:ext cx="518160" cy="7086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57D8C998-4D7A-4D77-A14E-C596E80A7365}"/>
            </a:ext>
          </a:extLst>
        </xdr:cNvPr>
        <xdr:cNvSpPr>
          <a:spLocks noChangeAspect="1" noChangeArrowheads="1"/>
        </xdr:cNvSpPr>
      </xdr:nvSpPr>
      <xdr:spPr bwMode="auto">
        <a:xfrm>
          <a:off x="7056120" y="2240280"/>
          <a:ext cx="51816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45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988F6A0-3268-4CD5-80AD-DD727DBD800A}"/>
            </a:ext>
          </a:extLst>
        </xdr:cNvPr>
        <xdr:cNvSpPr>
          <a:spLocks noChangeAspect="1" noChangeArrowheads="1"/>
        </xdr:cNvSpPr>
      </xdr:nvSpPr>
      <xdr:spPr bwMode="auto">
        <a:xfrm>
          <a:off x="6995160" y="9159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AA09610-20FC-498C-95E4-4AD2D72500EC}"/>
            </a:ext>
          </a:extLst>
        </xdr:cNvPr>
        <xdr:cNvSpPr>
          <a:spLocks noChangeAspect="1" noChangeArrowheads="1"/>
        </xdr:cNvSpPr>
      </xdr:nvSpPr>
      <xdr:spPr bwMode="auto">
        <a:xfrm>
          <a:off x="6995160" y="245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</xdr:row>
      <xdr:rowOff>190500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9F62C27-E68C-407F-950F-ADFD35A240B0}"/>
            </a:ext>
          </a:extLst>
        </xdr:cNvPr>
        <xdr:cNvSpPr>
          <a:spLocks noChangeAspect="1" noChangeArrowheads="1"/>
        </xdr:cNvSpPr>
      </xdr:nvSpPr>
      <xdr:spPr bwMode="auto">
        <a:xfrm>
          <a:off x="699516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15A22A1-53CB-48C1-B91F-ED48F8439D2E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17</xdr:row>
      <xdr:rowOff>190500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4BE6A98-C7B8-4F97-B329-EA3F4613EF4C}"/>
            </a:ext>
          </a:extLst>
        </xdr:cNvPr>
        <xdr:cNvSpPr>
          <a:spLocks noChangeAspect="1" noChangeArrowheads="1"/>
        </xdr:cNvSpPr>
      </xdr:nvSpPr>
      <xdr:spPr bwMode="auto">
        <a:xfrm>
          <a:off x="6995160" y="4000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375C1AB-F160-43FF-B8D8-450D86C080CE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29</xdr:row>
      <xdr:rowOff>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D1C1EB9-09FB-4014-8E8A-961A4623F228}"/>
            </a:ext>
          </a:extLst>
        </xdr:cNvPr>
        <xdr:cNvSpPr>
          <a:spLocks noChangeAspect="1" noChangeArrowheads="1"/>
        </xdr:cNvSpPr>
      </xdr:nvSpPr>
      <xdr:spPr bwMode="auto">
        <a:xfrm>
          <a:off x="6995160" y="480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69</xdr:row>
      <xdr:rowOff>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7355CA5-95A5-4D1F-A09B-0B2BF46DF021}"/>
            </a:ext>
          </a:extLst>
        </xdr:cNvPr>
        <xdr:cNvSpPr>
          <a:spLocks noChangeAspect="1" noChangeArrowheads="1"/>
        </xdr:cNvSpPr>
      </xdr:nvSpPr>
      <xdr:spPr bwMode="auto">
        <a:xfrm>
          <a:off x="6995160" y="955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6E2735D-0BB8-417D-9E6E-BAF5DA499737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5190456-7C57-4D38-A3BE-9CA5D0983938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DC947E2-6099-4698-ABFA-8D35EEA66B28}"/>
            </a:ext>
          </a:extLst>
        </xdr:cNvPr>
        <xdr:cNvSpPr>
          <a:spLocks noChangeAspect="1" noChangeArrowheads="1"/>
        </xdr:cNvSpPr>
      </xdr:nvSpPr>
      <xdr:spPr bwMode="auto">
        <a:xfrm>
          <a:off x="6995160" y="14706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69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3183AE68-F39E-4D76-93C2-0E3B6173CF46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112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22860</xdr:colOff>
      <xdr:row>52</xdr:row>
      <xdr:rowOff>91440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768C6C4-7D71-4AE1-ADA2-5D9AA17E88D3}"/>
            </a:ext>
          </a:extLst>
        </xdr:cNvPr>
        <xdr:cNvSpPr>
          <a:spLocks noChangeAspect="1" noChangeArrowheads="1"/>
        </xdr:cNvSpPr>
      </xdr:nvSpPr>
      <xdr:spPr bwMode="auto">
        <a:xfrm>
          <a:off x="6690360" y="1202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36F10714-A597-4EFE-9C14-50F5F9B5F18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173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AB0BE18-3FF3-4835-826F-FD02263FD18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21D6AA1-2C4E-4DEB-BAC6-070CC2F45B3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52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211A332-1A4B-444A-899D-2E0CAA7D8B5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193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A5C560F-51EE-47C5-85A5-98758856913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60960</xdr:colOff>
      <xdr:row>78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161730D-8EE4-464F-8300-A0EB4E99073E}"/>
            </a:ext>
          </a:extLst>
        </xdr:cNvPr>
        <xdr:cNvSpPr>
          <a:spLocks noChangeAspect="1" noChangeArrowheads="1"/>
        </xdr:cNvSpPr>
      </xdr:nvSpPr>
      <xdr:spPr bwMode="auto">
        <a:xfrm>
          <a:off x="741426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B6A33FF9-D26F-4053-A63D-803C6B9DD14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52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86970E72-3FC2-4599-9EA0-461AD37FFFE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193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37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480E31E-9DA3-4280-AAF4-50559342F0E3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68580</xdr:colOff>
      <xdr:row>59</xdr:row>
      <xdr:rowOff>15240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6BFA7891-6AFD-4D8A-A4BD-065F48461618}"/>
            </a:ext>
          </a:extLst>
        </xdr:cNvPr>
        <xdr:cNvSpPr>
          <a:spLocks noChangeAspect="1" noChangeArrowheads="1"/>
        </xdr:cNvSpPr>
      </xdr:nvSpPr>
      <xdr:spPr bwMode="auto">
        <a:xfrm>
          <a:off x="7063740" y="1075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5ED12DC-B5C4-4E65-B7A0-F24E9E18012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58268F0-971E-44F9-9DB5-28CBD88A7DF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09E81B2-9A67-4208-A0B7-DE8C0B007B68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ECBEF3E-8F16-4ABD-BAD6-FDAD1E83BC1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113A448-3A98-44D3-9BE1-F26647EF60D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9FE7CA6F-3B87-46E2-A94A-6DA7C29AE50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9D7B041F-1FC7-4C96-AEDA-0FC144F43EE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27D0453E-4A6E-4286-A277-317BE7BAD2D6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AC8A52C-E033-40C8-977D-C4FE5DAA28A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007CF12C-98BC-40A2-90A6-639BA1F5ED3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13B15CB-AF79-4290-BA42-47E9CC52A07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E513E68-36A7-432C-8915-508EB2961D9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8CE408A-A8C8-40CF-B504-EC212791D61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5CBEBBE-0E63-4056-B1A5-55868B355483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F733EC9-9694-4841-8B25-713BFD96D025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8A4BEB2-B920-47C0-BDE0-EA0CA6A10FF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8D07DF4-F93B-4DE5-8667-EAC2834F24B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D0AEF764-D7EE-4D16-80EA-36A10A49BC8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4F9465E3-DD41-4EBB-B61A-2AB72453F87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F979AEC0-5E20-4602-8AD9-09A05B76541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3C3359A8-8946-4C82-B304-1E7A661EA78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2299E267-0334-47D9-A2ED-B3887564FC8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E7B8F46D-3CD1-43D5-843E-3C8EF33997A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FD982D32-B550-44A6-895E-7F1F2AC4844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696B7515-810C-4D98-957A-AD1127B6FB78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ABB4058-EAE9-4CBD-AC31-4455B76EE4C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E3E2EFD-2E01-42FD-8726-173271FFAE2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FA7B69C3-556D-4A20-8378-741FB662C8C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1C789870-7ED1-4D27-9779-9B17E14F6A5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04239FB-B503-4DE1-B5D2-0825B160CAB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25276D49-1F73-4D45-9D7A-DCC652F3D2F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781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AE0B8B3-B57D-4FCF-8C69-9635F1E1B0F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66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30480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E51BC61-7FC7-4F50-B2EB-77FF29207A2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236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57D4E56A-D454-4989-A2BE-292C5AE76F8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995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A4F2063B-5BBB-4DC0-867A-DA824F361C0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2F420557-56B4-4C3B-A4D4-31A3A708044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2FE67F70-CE34-4EA5-B851-6A65DE73EEB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4706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EC5A228C-ADBB-4FEE-A107-2DDC231DE2F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24DB905-8D0C-4007-8DDB-F539DCAAC68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E488148E-FFDF-414B-9BE9-C27748EEDE2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FA6874C2-0646-43AC-A13B-4DDC1DA41040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0FFDA80D-93A5-4836-A3C1-C3A375AAB035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CBE1C60-7E67-4BD9-8D2D-2A01E5A199C7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30B08E4A-1FA6-4AFF-91AF-D71F43D97D6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C3350A4A-ECE3-410C-9A65-8BCCD8DD64F6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15</xdr:row>
      <xdr:rowOff>190500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3D723863-E4BD-4C21-96D5-5DD5FED0CDA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78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19EE7A1-1220-4C3F-8D1E-B2E57A56A00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30</xdr:row>
      <xdr:rowOff>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2B218A02-B01B-43FE-9818-3EB3AEC07B37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187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1137FE2-BE26-4187-A435-CAE7436ED247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168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20</xdr:row>
      <xdr:rowOff>30480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FBCB2420-EFAD-455A-B8BC-8E38DD416356}"/>
            </a:ext>
          </a:extLst>
        </xdr:cNvPr>
        <xdr:cNvSpPr>
          <a:spLocks noChangeAspect="1" noChangeArrowheads="1"/>
        </xdr:cNvSpPr>
      </xdr:nvSpPr>
      <xdr:spPr bwMode="auto">
        <a:xfrm>
          <a:off x="7353300" y="4236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48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AEA4A688-7068-4857-9F8F-A1C4DBEAEF9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995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15240</xdr:colOff>
      <xdr:row>18</xdr:row>
      <xdr:rowOff>190500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FB642025-AF87-4CC1-A303-B7CCC1CE31B7}"/>
            </a:ext>
          </a:extLst>
        </xdr:cNvPr>
        <xdr:cNvSpPr>
          <a:spLocks noChangeAspect="1" noChangeArrowheads="1"/>
        </xdr:cNvSpPr>
      </xdr:nvSpPr>
      <xdr:spPr bwMode="auto">
        <a:xfrm>
          <a:off x="7368540" y="4000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970AAB6-AD18-4B17-9521-31C8E89A48F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38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45720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52931924-63DF-4F48-AEDB-652244BC096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53340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E56C85A0-C24A-4718-A456-A91DB40BA20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15</xdr:col>
      <xdr:colOff>0</xdr:colOff>
      <xdr:row>54</xdr:row>
      <xdr:rowOff>7620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AE2777A-371A-42B3-AEAD-8719091C9C7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14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30480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E659917-3446-44A3-B26A-920D403D44CD}"/>
            </a:ext>
          </a:extLst>
        </xdr:cNvPr>
        <xdr:cNvSpPr>
          <a:spLocks noChangeAspect="1" noChangeArrowheads="1"/>
        </xdr:cNvSpPr>
      </xdr:nvSpPr>
      <xdr:spPr bwMode="auto">
        <a:xfrm>
          <a:off x="236220" y="7802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190500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5C18CEBA-A1DA-405A-AF1C-CCE2EBF7DCE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39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BCC999E4-E909-45A9-9093-B2882E96405B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74323BB-D688-4932-8E5F-8D43EF33AF6D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276128A-EF7D-4871-9F74-380CA6204735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659DBC61-2B2C-4387-A9BB-30F7B939AAFA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D914202-A397-4757-B4F1-02E0FCB8F47C}"/>
            </a:ext>
          </a:extLst>
        </xdr:cNvPr>
        <xdr:cNvSpPr>
          <a:spLocks noChangeAspect="1" noChangeArrowheads="1"/>
        </xdr:cNvSpPr>
      </xdr:nvSpPr>
      <xdr:spPr bwMode="auto">
        <a:xfrm>
          <a:off x="23622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2</a:t>
          </a:r>
        </a:p>
      </xdr:txBody>
    </xdr:sp>
    <xdr:clientData/>
  </xdr:oneCellAnchor>
  <xdr:oneCellAnchor>
    <xdr:from>
      <xdr:col>15</xdr:col>
      <xdr:colOff>0</xdr:colOff>
      <xdr:row>6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D507DA2-E7C3-4331-91BB-9E70A9EC4C7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D68980D-98F7-49EE-AE45-7FE9A86B433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ED86BFDE-9AA1-4CE1-9C57-A7CF11361D8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76B9FAA-97D4-41A1-AC90-9617DCF5CE5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989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45720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F244EBD5-F53C-4910-8E83-7FB00360C5F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27</xdr:row>
      <xdr:rowOff>129540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4205EC96-2EF3-4ECB-A0DD-3D2A89B3F2D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572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62</xdr:row>
      <xdr:rowOff>7620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363120A0-2635-49A4-AD37-622A1A890DA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742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0D16106-C307-4248-AA10-9346967B2FE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33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99060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BC6CD09-45E3-47ED-ACC9-D261D4340A3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61</xdr:row>
      <xdr:rowOff>7620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FC761E6-4FB8-47B6-8EF0-BCECBE8D2B2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544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190500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443D2DAD-B884-4464-AD71-10700E50A28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39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9CE0E177-AC16-4C48-9451-17393FBDB4F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4326AC01-7F98-450F-99EB-2FAE6AFE9A0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72A52830-B3C6-48D6-BB9B-64B26B5FCB2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063A6EC-16C0-45FD-918C-09B04E797EA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AAEB182-B495-45B7-BA09-25D6F8FDC403}"/>
            </a:ext>
          </a:extLst>
        </xdr:cNvPr>
        <xdr:cNvSpPr>
          <a:spLocks noChangeAspect="1" noChangeArrowheads="1"/>
        </xdr:cNvSpPr>
      </xdr:nvSpPr>
      <xdr:spPr bwMode="auto">
        <a:xfrm>
          <a:off x="236220" y="896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40</xdr:row>
      <xdr:rowOff>129540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7A98F2D9-8E78-4F54-95AD-3E46902B1DD2}"/>
            </a:ext>
          </a:extLst>
        </xdr:cNvPr>
        <xdr:cNvSpPr>
          <a:spLocks noChangeAspect="1" noChangeArrowheads="1"/>
        </xdr:cNvSpPr>
      </xdr:nvSpPr>
      <xdr:spPr bwMode="auto">
        <a:xfrm>
          <a:off x="1051560" y="651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42</xdr:row>
      <xdr:rowOff>45720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DCC3EE30-8B99-4B97-A864-1D8E6DFA50A9}"/>
            </a:ext>
          </a:extLst>
        </xdr:cNvPr>
        <xdr:cNvSpPr>
          <a:spLocks noChangeAspect="1" noChangeArrowheads="1"/>
        </xdr:cNvSpPr>
      </xdr:nvSpPr>
      <xdr:spPr bwMode="auto">
        <a:xfrm>
          <a:off x="90678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7620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394874B6-3F4A-4B32-86E9-4389DA19E9B8}"/>
            </a:ext>
          </a:extLst>
        </xdr:cNvPr>
        <xdr:cNvSpPr>
          <a:spLocks noChangeAspect="1" noChangeArrowheads="1"/>
        </xdr:cNvSpPr>
      </xdr:nvSpPr>
      <xdr:spPr bwMode="auto">
        <a:xfrm>
          <a:off x="42672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64</xdr:row>
      <xdr:rowOff>15240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1727A046-115B-44B6-A17D-4788ABC87C6C}"/>
            </a:ext>
          </a:extLst>
        </xdr:cNvPr>
        <xdr:cNvSpPr>
          <a:spLocks noChangeAspect="1" noChangeArrowheads="1"/>
        </xdr:cNvSpPr>
      </xdr:nvSpPr>
      <xdr:spPr bwMode="auto">
        <a:xfrm>
          <a:off x="449580" y="1313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7620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9D42B2EC-A9D5-4A94-AA30-9354F90AD547}"/>
            </a:ext>
          </a:extLst>
        </xdr:cNvPr>
        <xdr:cNvSpPr>
          <a:spLocks noChangeAspect="1" noChangeArrowheads="1"/>
        </xdr:cNvSpPr>
      </xdr:nvSpPr>
      <xdr:spPr bwMode="auto">
        <a:xfrm>
          <a:off x="42672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7620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99AC5C33-D489-4ED4-BD6B-16FB4B322021}"/>
            </a:ext>
          </a:extLst>
        </xdr:cNvPr>
        <xdr:cNvSpPr>
          <a:spLocks noChangeAspect="1" noChangeArrowheads="1"/>
        </xdr:cNvSpPr>
      </xdr:nvSpPr>
      <xdr:spPr bwMode="auto">
        <a:xfrm>
          <a:off x="426720" y="1332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7620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6962A3B-BBF0-4902-8095-B26045EC9E3C}"/>
            </a:ext>
          </a:extLst>
        </xdr:cNvPr>
        <xdr:cNvSpPr>
          <a:spLocks noChangeAspect="1" noChangeArrowheads="1"/>
        </xdr:cNvSpPr>
      </xdr:nvSpPr>
      <xdr:spPr bwMode="auto">
        <a:xfrm>
          <a:off x="426720" y="1332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66</xdr:row>
      <xdr:rowOff>7620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084F7CC-A16A-40E7-BD3A-1C8AAAC0E041}"/>
            </a:ext>
          </a:extLst>
        </xdr:cNvPr>
        <xdr:cNvSpPr>
          <a:spLocks noChangeAspect="1" noChangeArrowheads="1"/>
        </xdr:cNvSpPr>
      </xdr:nvSpPr>
      <xdr:spPr bwMode="auto">
        <a:xfrm>
          <a:off x="42672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BD9205FA-3CFF-4AB6-A5D9-013D0BCC24DC}"/>
            </a:ext>
          </a:extLst>
        </xdr:cNvPr>
        <xdr:cNvSpPr>
          <a:spLocks noChangeAspect="1" noChangeArrowheads="1"/>
        </xdr:cNvSpPr>
      </xdr:nvSpPr>
      <xdr:spPr bwMode="auto">
        <a:xfrm>
          <a:off x="236220" y="896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40</xdr:row>
      <xdr:rowOff>129540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66BE11F7-3997-4B17-B885-B0F50846E146}"/>
            </a:ext>
          </a:extLst>
        </xdr:cNvPr>
        <xdr:cNvSpPr>
          <a:spLocks noChangeAspect="1" noChangeArrowheads="1"/>
        </xdr:cNvSpPr>
      </xdr:nvSpPr>
      <xdr:spPr bwMode="auto">
        <a:xfrm>
          <a:off x="1051560" y="651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42</xdr:row>
      <xdr:rowOff>45720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A29E493-F710-4264-96B7-20CC6D0F5BB0}"/>
            </a:ext>
          </a:extLst>
        </xdr:cNvPr>
        <xdr:cNvSpPr>
          <a:spLocks noChangeAspect="1" noChangeArrowheads="1"/>
        </xdr:cNvSpPr>
      </xdr:nvSpPr>
      <xdr:spPr bwMode="auto">
        <a:xfrm>
          <a:off x="90678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7620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8BA3E02F-20B3-40F2-B5D2-348471209E22}"/>
            </a:ext>
          </a:extLst>
        </xdr:cNvPr>
        <xdr:cNvSpPr>
          <a:spLocks noChangeAspect="1" noChangeArrowheads="1"/>
        </xdr:cNvSpPr>
      </xdr:nvSpPr>
      <xdr:spPr bwMode="auto">
        <a:xfrm>
          <a:off x="42672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64</xdr:row>
      <xdr:rowOff>15240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7573568-E87B-491F-969A-081D12528336}"/>
            </a:ext>
          </a:extLst>
        </xdr:cNvPr>
        <xdr:cNvSpPr>
          <a:spLocks noChangeAspect="1" noChangeArrowheads="1"/>
        </xdr:cNvSpPr>
      </xdr:nvSpPr>
      <xdr:spPr bwMode="auto">
        <a:xfrm>
          <a:off x="449580" y="1313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7620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FC9F55C2-E97C-42A4-A5FA-177409EBFBDD}"/>
            </a:ext>
          </a:extLst>
        </xdr:cNvPr>
        <xdr:cNvSpPr>
          <a:spLocks noChangeAspect="1" noChangeArrowheads="1"/>
        </xdr:cNvSpPr>
      </xdr:nvSpPr>
      <xdr:spPr bwMode="auto">
        <a:xfrm>
          <a:off x="42672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7620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7466EC94-B985-4F07-8EBC-9B9CBDA0FD13}"/>
            </a:ext>
          </a:extLst>
        </xdr:cNvPr>
        <xdr:cNvSpPr>
          <a:spLocks noChangeAspect="1" noChangeArrowheads="1"/>
        </xdr:cNvSpPr>
      </xdr:nvSpPr>
      <xdr:spPr bwMode="auto">
        <a:xfrm>
          <a:off x="426720" y="1332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6A1A7409-DE5D-4525-AB40-55E6959FC9ED}"/>
            </a:ext>
          </a:extLst>
        </xdr:cNvPr>
        <xdr:cNvSpPr>
          <a:spLocks noChangeAspect="1" noChangeArrowheads="1"/>
        </xdr:cNvSpPr>
      </xdr:nvSpPr>
      <xdr:spPr bwMode="auto">
        <a:xfrm>
          <a:off x="426720" y="1332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66</xdr:row>
      <xdr:rowOff>7620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C0C8CB1-BA2D-4CF5-8ACF-D44D360CA6DC}"/>
            </a:ext>
          </a:extLst>
        </xdr:cNvPr>
        <xdr:cNvSpPr>
          <a:spLocks noChangeAspect="1" noChangeArrowheads="1"/>
        </xdr:cNvSpPr>
      </xdr:nvSpPr>
      <xdr:spPr bwMode="auto">
        <a:xfrm>
          <a:off x="42672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332B6CE-0790-4926-9144-C1061A43E95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66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129540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CA6B5771-9CB8-4B5F-9F26-A1E542BAA6B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118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45720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82927313-CF79-4667-8B75-0BFC4846A8E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874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45720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FAFBD65B-C363-4F16-B9B5-B5A4C2DBA1E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61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14</xdr:row>
      <xdr:rowOff>160020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5F2182E-DB3C-410A-B8B8-98701A24B37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177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9F219891-10FB-4D10-A355-43ADE68A623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70</xdr:row>
      <xdr:rowOff>15240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B01D534-BB9B-4D6E-889E-2150C5029CC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33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671FB956-4748-476D-8906-99B22392584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E0A60F9-386D-4885-BDC5-9BEA87F447B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191989B4-C224-43D0-B942-3DAD2267FC6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53</xdr:row>
      <xdr:rowOff>7620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9BE38DC-BB45-4F30-AF98-5AFA5C1F06F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949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45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210C63A6-03F9-4F09-970C-3FD4FB68F21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935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B4AFC124-9C99-494E-8083-C492CC085A8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66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129540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D53A491-2750-4E9E-AE67-78A2905D3A0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118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45720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BE1D6630-C2F5-4BE2-8F9C-1F1FE7FCB04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874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45720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E40B645A-A930-47B8-8181-7A5B41E497D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61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14</xdr:row>
      <xdr:rowOff>160020</xdr:rowOff>
    </xdr:from>
    <xdr:ext cx="518160" cy="55626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3992D546-B00E-4461-9F3A-234D915760E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177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40480790-0DB1-4018-9F6E-9F0BAEBC49E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70</xdr:row>
      <xdr:rowOff>15240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0503FC5F-457E-46C6-BFD0-CB3A4754CBE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33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2111F1C-274E-4DB2-9D2C-33FD3E0DF20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637C139-948A-4D89-8B1B-BD7244C1632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837D0BE0-E158-4EDD-83C5-FE8971300DD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53</xdr:row>
      <xdr:rowOff>7620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CFB1E218-FE58-43CD-8219-8520301D113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949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45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E21639C7-0276-40B0-B2D2-FCFBBACEB1F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935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160020</xdr:colOff>
      <xdr:row>47</xdr:row>
      <xdr:rowOff>0</xdr:rowOff>
    </xdr:from>
    <xdr:ext cx="29718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126C2735-E5CF-4746-B4A6-D0EB90D26AAF}"/>
            </a:ext>
          </a:extLst>
        </xdr:cNvPr>
        <xdr:cNvSpPr>
          <a:spLocks noChangeAspect="1" noChangeArrowheads="1"/>
        </xdr:cNvSpPr>
      </xdr:nvSpPr>
      <xdr:spPr bwMode="auto">
        <a:xfrm>
          <a:off x="2926080" y="14706600"/>
          <a:ext cx="29718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38100</xdr:colOff>
      <xdr:row>47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467E7639-6333-4EE3-B331-9833B015C12C}"/>
            </a:ext>
          </a:extLst>
        </xdr:cNvPr>
        <xdr:cNvSpPr>
          <a:spLocks noChangeAspect="1" noChangeArrowheads="1"/>
        </xdr:cNvSpPr>
      </xdr:nvSpPr>
      <xdr:spPr bwMode="auto">
        <a:xfrm rot="19490468">
          <a:off x="2308860" y="1470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15</xdr:col>
      <xdr:colOff>0</xdr:colOff>
      <xdr:row>23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A22E1609-812E-4B2B-BC85-C67788FB6CD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80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45720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C15E599-A615-4A5E-BA0A-22E550736B4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61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129540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049FCDD3-AE5D-41B2-A651-7FF2328CE5B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71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135142</xdr:rowOff>
    </xdr:from>
    <xdr:ext cx="441960" cy="474457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3A8DE206-A773-41CC-AB8A-6ED4CB36634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6958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2D39AA92-6B0E-40F0-A717-23A770E6B6C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7620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B65FC0F1-21B6-4FAE-A337-888CF7E89FC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346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7620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4CBFBE-A462-4EF1-9579-A934C9AFA07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346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7620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B60E6B3-C510-4508-B742-ECAB2ED7067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346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53</xdr:row>
      <xdr:rowOff>7620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400B7E92-FF91-4D78-B8A6-5209B9603E0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949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54</xdr:row>
      <xdr:rowOff>60960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33E1A70E-C085-4ADD-8BCF-A96832126F3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20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7D58E1F-A498-48CC-8648-10EDB13ED7F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80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129540</xdr:rowOff>
    </xdr:from>
    <xdr:ext cx="518160" cy="55626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20517D92-A357-4B11-BFA1-3B59B5D6DF3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71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45720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8B1075D-A6EA-4912-B2AC-8B0517BF2AB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61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158002</xdr:rowOff>
    </xdr:from>
    <xdr:ext cx="441960" cy="474457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1F15848A-4C30-4D9D-A5C1-B13047943B5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99620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0</xdr:rowOff>
    </xdr:from>
    <xdr:ext cx="518160" cy="55626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20C7E15B-C5E0-4197-B2CC-B479B81A5EB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5D5C4301-E37F-46DA-937C-E0D62AE2A84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168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49</xdr:row>
      <xdr:rowOff>45720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D28305CA-F9BC-44E7-9769-5FF66E808F6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19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129540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C65233C2-DBF8-48BE-A423-9A7A0DBADF7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7505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135142</xdr:rowOff>
    </xdr:from>
    <xdr:ext cx="441960" cy="474457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850C2CB-8457-43C8-928F-FFFF12A40B1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295454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64BDFADC-A7B4-4D90-996D-58F266AE5A6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2819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08965802-950D-4461-8F03-6486838E22C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624363E9-CF7C-494A-8CEE-B129C2A2B01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D1245980-483D-499C-8E7A-F30B1D37E22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7620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33E5130-1AC4-4DF1-898E-D04BE1D5945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53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60960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5A7F76CB-0777-4606-BC91-42A911112A2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518160" cy="55626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B265DBBE-1F4F-435E-B587-B78F5A9E821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168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35</xdr:row>
      <xdr:rowOff>129540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B8314748-760B-4583-B318-BDB7E249E6B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7505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49</xdr:row>
      <xdr:rowOff>45720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E080A925-52F0-46B0-8AC3-8830A8FB526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19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58A1CFAB-1D96-4424-91CE-123FCF1A233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168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B8B3741-B894-489E-AFCB-5774E924BB4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31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45720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E918D9DE-6F7D-4944-8EBA-D8AAE4C927E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45720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FC7EDBF7-0BDF-41A2-95CA-64B2933E3D3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160020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83953E7-5EC9-4185-B238-D73F5A47BAD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2979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4CC2BD19-45F0-4AF4-94E7-836A48E0996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72</xdr:row>
      <xdr:rowOff>15240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0E676CC1-67B0-453C-B864-4399BFD9EC9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53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BFE7392-B19C-4609-8E7C-F767E8F5154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7620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4AB1D60-8E5F-462A-9FAA-BB45BD194C1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53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7620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45B19AA2-99B2-4BEB-BFBB-635CBB0F2CB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53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7DBC174D-DE5D-4D9D-9F59-B932D664108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6F237B59-DB38-42BB-8F0B-D72F7878286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14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D7F088EA-3EDC-489F-9217-0F6B8C4C3B7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168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5626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75120E1C-EF32-4EBA-86BF-D9021AE553D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31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18</xdr:row>
      <xdr:rowOff>45720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9B725101-0907-41CF-8FBD-89FF8F297F5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45720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956AA228-8450-4B9C-A5A1-A3F0F762BDB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160020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D96365D-0A8C-476D-A1B1-08B54A65F61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2979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12E3037C-A2D2-4323-B3DB-DFA9B251EFB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72</xdr:row>
      <xdr:rowOff>15240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1924188-5A77-46A0-87A7-C54B59D1424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53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64</xdr:row>
      <xdr:rowOff>7620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627056E-F9A6-436B-995E-0920E50884B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138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7620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87D18D5-DF63-41B2-8C58-FACFAACB867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53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7620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D56DC61E-45FF-4F01-ACDB-B912CB3FCD5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53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FF420690-28AD-4B1E-AB90-B9C7806A224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D5A3EB75-88F7-44ED-9C2F-A87E7B848D5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140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1946B05E-F402-4199-A3BE-9F599546EFA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168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50BB22CB-6E20-4B08-A978-A4764DB51E0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31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45720</xdr:rowOff>
    </xdr:from>
    <xdr:ext cx="518160" cy="55626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2982C485-FC78-41EF-80A0-4CC6D55AFAF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45720</xdr:rowOff>
    </xdr:from>
    <xdr:ext cx="518160" cy="55626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894F0F8-F708-44D4-99B6-FEAAF432105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160020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FC6ECEF6-3F7B-4B05-BBDE-83CE79914EC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2979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A7422C44-9F20-4FD3-A595-7EF275CE742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72</xdr:row>
      <xdr:rowOff>15240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2AD656E9-6EA1-4547-89AE-A850C34C4E4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53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86967B22-7242-4502-AE96-B5AF1ECE0B1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68</xdr:row>
      <xdr:rowOff>7620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E46D245D-F895-4767-AE79-988CF928D47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68</xdr:row>
      <xdr:rowOff>7620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BE5B86FD-5D49-4280-BC3E-A9A04D666FC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69</xdr:row>
      <xdr:rowOff>7620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DCE7735B-5968-42B3-9C9B-DDC085F89D2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12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53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31162DC2-5C08-486A-9AF6-51588881C83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94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D2B43AD5-1875-46C8-8133-D91B56CC46F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168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5FE069E-B7C3-4DDC-8247-9EA734B91DC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31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45720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CCBB0272-AEAA-45D0-B970-61296759DD0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45720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CCE5A589-6EFE-45F4-AE74-818CAD4DD36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069A1318-5043-4E76-BE7E-27306A3455E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72</xdr:row>
      <xdr:rowOff>15240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A3F0268-051A-4DA3-BB32-DEA784DDB2CA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53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65</xdr:row>
      <xdr:rowOff>7620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2D535108-F78D-449C-9EC5-365A1FDEDCE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33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15</xdr:col>
      <xdr:colOff>0</xdr:colOff>
      <xdr:row>68</xdr:row>
      <xdr:rowOff>7620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51AD4894-8122-44D3-9D95-3FA51040F09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68</xdr:row>
      <xdr:rowOff>7620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118AD267-FDD3-426B-B23B-41E1BE59C02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69</xdr:row>
      <xdr:rowOff>7620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13EE1D8C-CD06-443F-8DE2-637D2C597EC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12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53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B8222321-05B1-4CE3-9EDF-2D78C5C6016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094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6EDDC0E-060A-46D1-B7C9-1E454731D0B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564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43</xdr:row>
      <xdr:rowOff>45720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DB3A789D-4730-44A5-AE01-5B01CDE0DBC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9006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129540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110C591-CB1B-473B-AD07-908C16F42A0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71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135142</xdr:rowOff>
    </xdr:from>
    <xdr:ext cx="441960" cy="474457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943F7B93-ED12-4BC1-85C6-B5D93543DE60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963942"/>
          <a:ext cx="441960" cy="474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9D91149E-7A9B-40D5-8B01-1A8F4E75BA65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82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62</xdr:row>
      <xdr:rowOff>7620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67ADC02C-51AE-4DF9-94F3-ADB841C909B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742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62</xdr:row>
      <xdr:rowOff>7620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AC054A53-2BC3-4BF8-99F8-6CC34E983B6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742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62</xdr:row>
      <xdr:rowOff>7620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105A7321-FEF7-4AD6-B0F6-C9E956DA315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742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7620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5615DF1B-B13D-4502-9560-84DE40C3FDB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346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53</xdr:row>
      <xdr:rowOff>60960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9C84E24-815B-4AF4-B451-CF659329B88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003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5626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FEEDA63A-B10B-44FF-927B-C9495A9F79C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564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129540</xdr:rowOff>
    </xdr:from>
    <xdr:ext cx="518160" cy="55626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8E74C7F-CCB7-4D00-909B-130E9FFF3C0B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71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43</xdr:row>
      <xdr:rowOff>45720</xdr:rowOff>
    </xdr:from>
    <xdr:ext cx="518160" cy="55626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517E2DE7-8769-4BF5-B356-6AB30DBACCC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9006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7108A771-78AD-4F2C-AC9E-DFBD80632F0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66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129540</xdr:rowOff>
    </xdr:from>
    <xdr:ext cx="518160" cy="55626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CE81A543-C7D0-4152-8E92-2CB345E6AE7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71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45720</xdr:rowOff>
    </xdr:from>
    <xdr:ext cx="518160" cy="55626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26557BF3-993B-4584-8DF0-04D7654CFD4C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45720</xdr:rowOff>
    </xdr:from>
    <xdr:ext cx="518160" cy="55626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D10DD906-ADC3-4AC8-A761-DCFA0557CE24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14</xdr:row>
      <xdr:rowOff>160020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5194C285-E6C6-44B6-B168-2227AA85D86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3177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67110D60-DE85-4334-8125-1C518EDA9BE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70</xdr:row>
      <xdr:rowOff>15240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015BD91E-4EBA-49C1-B2B4-0C4D6B29905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33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F6C517CB-6ACF-46C4-A5EA-F13F1BFF9BD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73</xdr:row>
      <xdr:rowOff>7620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338ED0B3-5BA4-4170-B978-903EF6EBB78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72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73</xdr:row>
      <xdr:rowOff>7620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6901F461-32B0-4072-948D-CE77C865A71F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72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72</xdr:row>
      <xdr:rowOff>7620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C41D4F71-4FAA-4B42-ADF9-87329E5C1B2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52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DDA1EA7-2D26-4A31-99B0-996927BD13A3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33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D5BDD05-8D9F-4545-9310-31E01D6F0C8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366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129540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94691FAE-1D21-4A56-ADD9-272E04B9229D}"/>
            </a:ext>
          </a:extLst>
        </xdr:cNvPr>
        <xdr:cNvSpPr>
          <a:spLocks noChangeAspect="1" noChangeArrowheads="1"/>
        </xdr:cNvSpPr>
      </xdr:nvSpPr>
      <xdr:spPr bwMode="auto">
        <a:xfrm>
          <a:off x="7962900" y="671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19</xdr:row>
      <xdr:rowOff>45720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BC163EB1-88F8-4320-B1BA-A36877697638}"/>
            </a:ext>
          </a:extLst>
        </xdr:cNvPr>
        <xdr:cNvSpPr>
          <a:spLocks noChangeAspect="1" noChangeArrowheads="1"/>
        </xdr:cNvSpPr>
      </xdr:nvSpPr>
      <xdr:spPr bwMode="auto">
        <a:xfrm>
          <a:off x="796290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42</xdr:row>
      <xdr:rowOff>45720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E391ED18-6773-4D17-9DCB-0620A6340192}"/>
            </a:ext>
          </a:extLst>
        </xdr:cNvPr>
        <xdr:cNvSpPr>
          <a:spLocks noChangeAspect="1" noChangeArrowheads="1"/>
        </xdr:cNvSpPr>
      </xdr:nvSpPr>
      <xdr:spPr bwMode="auto">
        <a:xfrm>
          <a:off x="796290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ECA0C02-F6FF-437C-A7B9-B821EC13B55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70</xdr:row>
      <xdr:rowOff>15240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A11849BF-B30C-4763-B527-F540CAECB8F1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33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67</xdr:row>
      <xdr:rowOff>7620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0688795C-1D02-4517-8977-AC98D5B784E7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273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73</xdr:row>
      <xdr:rowOff>7620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985A7E95-137A-4EFB-AE12-68F825CF0ACE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72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73</xdr:row>
      <xdr:rowOff>7620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9EA8EAE2-2706-4012-880B-F94D47BCBF5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72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72</xdr:row>
      <xdr:rowOff>7620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DDAA88AE-7048-45DE-8C8C-FE81472BD449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352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F4FC06B1-31BC-4300-9270-317007EA2E26}"/>
            </a:ext>
          </a:extLst>
        </xdr:cNvPr>
        <xdr:cNvSpPr>
          <a:spLocks noChangeAspect="1" noChangeArrowheads="1"/>
        </xdr:cNvSpPr>
      </xdr:nvSpPr>
      <xdr:spPr bwMode="auto">
        <a:xfrm>
          <a:off x="7962900" y="11338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77</xdr:row>
      <xdr:rowOff>45720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8D0E9DD2-F17D-4F78-9CCF-7C668BCC50EE}"/>
            </a:ext>
          </a:extLst>
        </xdr:cNvPr>
        <xdr:cNvSpPr>
          <a:spLocks noChangeAspect="1" noChangeArrowheads="1"/>
        </xdr:cNvSpPr>
      </xdr:nvSpPr>
      <xdr:spPr bwMode="auto">
        <a:xfrm>
          <a:off x="6667500" y="14554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22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34A55A04-E4EE-45F6-B72E-C1371D792D45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96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22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9E0C0378-31F2-4F91-B42D-D7C9B6F5DC5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96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5626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3599E785-15F0-4DB0-A7EE-D8F63F40DC8B}"/>
            </a:ext>
          </a:extLst>
        </xdr:cNvPr>
        <xdr:cNvSpPr>
          <a:spLocks noChangeAspect="1" noChangeArrowheads="1"/>
        </xdr:cNvSpPr>
      </xdr:nvSpPr>
      <xdr:spPr bwMode="auto">
        <a:xfrm>
          <a:off x="236220" y="6583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5626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04A50D8-9195-4605-807F-6A5121D4EC09}"/>
            </a:ext>
          </a:extLst>
        </xdr:cNvPr>
        <xdr:cNvSpPr>
          <a:spLocks noChangeAspect="1" noChangeArrowheads="1"/>
        </xdr:cNvSpPr>
      </xdr:nvSpPr>
      <xdr:spPr bwMode="auto">
        <a:xfrm>
          <a:off x="236220" y="6583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29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83308E8A-9AFD-4E78-8C1E-9FC726E6B5B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58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29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D79A4481-4A82-4DFB-98E2-A94BDD549E33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58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0D831AD5-2834-4EB8-AA83-8DA30A80F5EB}"/>
            </a:ext>
          </a:extLst>
        </xdr:cNvPr>
        <xdr:cNvSpPr>
          <a:spLocks noChangeAspect="1" noChangeArrowheads="1"/>
        </xdr:cNvSpPr>
      </xdr:nvSpPr>
      <xdr:spPr bwMode="auto">
        <a:xfrm>
          <a:off x="236220" y="14508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E6D160E-6FEF-46A2-A7A4-E7122604E2A3}"/>
            </a:ext>
          </a:extLst>
        </xdr:cNvPr>
        <xdr:cNvSpPr>
          <a:spLocks noChangeAspect="1" noChangeArrowheads="1"/>
        </xdr:cNvSpPr>
      </xdr:nvSpPr>
      <xdr:spPr bwMode="auto">
        <a:xfrm>
          <a:off x="236220" y="14508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77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35FE6DB2-D131-4BF9-BBB8-D6D135E3B476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508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7620</xdr:colOff>
      <xdr:row>77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7EE4E9F8-A119-4C86-A9A0-67E76824BD68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4508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AE1C1645-14B4-43D9-B33B-13B9D3E1C5A9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8D8D32E1-F7A2-4721-A66D-399B71A913E7}"/>
            </a:ext>
          </a:extLst>
        </xdr:cNvPr>
        <xdr:cNvSpPr>
          <a:spLocks noChangeAspect="1" noChangeArrowheads="1"/>
        </xdr:cNvSpPr>
      </xdr:nvSpPr>
      <xdr:spPr bwMode="auto">
        <a:xfrm>
          <a:off x="47244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821BB615-2626-40BE-A37B-D67F3C5DC66E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39C4FD9A-6DA7-4FC0-8035-1D76C14D2D6D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47F81CBB-468B-4C38-BF93-1C17DC83899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356FB02F-A2F9-4F8D-A830-A84559588D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C84AEC63-24D8-4C2F-B69C-3B45123BB4E0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D3A900D6-23D3-41A1-9176-E42D436FCE4E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36C54834-84C9-49A1-926D-9507630BEC18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108ED7B1-C20A-4EC1-AE59-1C95C7EBCEB3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414CAFDE-E7EA-49D6-9C4C-2340CBA017E5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F3BA9304-7282-4AFB-91AA-06833FA28BD6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21</xdr:row>
      <xdr:rowOff>15240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94D620FC-1ECE-4A9A-97EB-7D612C8E6F36}"/>
            </a:ext>
          </a:extLst>
        </xdr:cNvPr>
        <xdr:cNvSpPr>
          <a:spLocks noChangeAspect="1" noChangeArrowheads="1"/>
        </xdr:cNvSpPr>
      </xdr:nvSpPr>
      <xdr:spPr bwMode="auto">
        <a:xfrm>
          <a:off x="8465820" y="441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30480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C87AF731-D3A2-4392-98AA-F829B5429BEA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30480</xdr:rowOff>
    </xdr:from>
    <xdr:ext cx="518160" cy="55626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7342CE28-7670-4C5E-945F-CBB214A3265D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226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24E6CEDE-BB5B-4795-B65B-3CC590006DD9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CB40D62E-7447-4E13-B582-247587DB510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4548449-6917-46F2-947D-8A664F0ECC43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B2C59990-22AC-46C6-885E-E89195E34FD5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198F9D34-3D19-4AD9-8A0A-6200D7D179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9879493-DFB5-4F94-94E9-D667C29A0E80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19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82CF9F57-BF06-46AF-B150-67BC72F55783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3D783CCB-A90E-46FC-AFC5-4C8ACFC05B59}"/>
            </a:ext>
          </a:extLst>
        </xdr:cNvPr>
        <xdr:cNvSpPr>
          <a:spLocks noChangeAspect="1" noChangeArrowheads="1"/>
        </xdr:cNvSpPr>
      </xdr:nvSpPr>
      <xdr:spPr bwMode="auto">
        <a:xfrm>
          <a:off x="472440" y="603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44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75158B68-951C-4C83-ABB0-C66B498EFA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44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1AB5822B-C768-45F4-B972-A675D2CE7B6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00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674032CD-2804-4C4A-9A05-EBA97C1E5D26}"/>
            </a:ext>
          </a:extLst>
        </xdr:cNvPr>
        <xdr:cNvSpPr>
          <a:spLocks noChangeAspect="1" noChangeArrowheads="1"/>
        </xdr:cNvSpPr>
      </xdr:nvSpPr>
      <xdr:spPr bwMode="auto">
        <a:xfrm>
          <a:off x="7627620" y="440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3240A0C6-D7C5-4F0B-A111-AB1CB0F4200D}"/>
            </a:ext>
          </a:extLst>
        </xdr:cNvPr>
        <xdr:cNvSpPr>
          <a:spLocks noChangeAspect="1" noChangeArrowheads="1"/>
        </xdr:cNvSpPr>
      </xdr:nvSpPr>
      <xdr:spPr bwMode="auto">
        <a:xfrm>
          <a:off x="7627620" y="440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E8650524-EE03-4C72-98B4-B3A88C6F6547}"/>
            </a:ext>
          </a:extLst>
        </xdr:cNvPr>
        <xdr:cNvSpPr>
          <a:spLocks noChangeAspect="1" noChangeArrowheads="1"/>
        </xdr:cNvSpPr>
      </xdr:nvSpPr>
      <xdr:spPr bwMode="auto">
        <a:xfrm>
          <a:off x="7627620" y="440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D562E171-B092-4112-A65C-34725C279F96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D27B4A1C-D9B4-40CD-ABD5-71E12F4829ED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62F10F96-6298-4AF9-AA16-DB84414FDC81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A404E463-FF00-481B-AE11-7DDF05745326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64680CFF-1238-488B-9B89-751EF2EB42FA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CC70CE61-7E3D-481A-BAE7-A223CD7E4082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5F51B50C-EDC7-4DD2-8AF5-701EE2CAC4EA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44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26BADA91-8455-4D9A-8E0E-4D122D4DF34E}"/>
            </a:ext>
          </a:extLst>
        </xdr:cNvPr>
        <xdr:cNvSpPr>
          <a:spLocks noChangeAspect="1" noChangeArrowheads="1"/>
        </xdr:cNvSpPr>
      </xdr:nvSpPr>
      <xdr:spPr bwMode="auto">
        <a:xfrm>
          <a:off x="687324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30480</xdr:rowOff>
    </xdr:from>
    <xdr:ext cx="518160" cy="55626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A27538E7-BDF7-4EDD-8498-CEB55C5F5C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018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30480</xdr:rowOff>
    </xdr:from>
    <xdr:ext cx="518160" cy="55626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09286401-700E-4939-BEF2-AB6FA10B637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018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1F6B4524-9F45-4081-B1F3-DE2C611D0090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05AE961F-9386-4AF5-B700-A3D8421D35E2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BEDBC181-E299-403B-967D-AAC17EC95C46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32E7CD88-EF7D-428F-8B98-4861A41754FD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30480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B3176B91-9AB1-45F1-8339-3C22F53BA2E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018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30480</xdr:rowOff>
    </xdr:from>
    <xdr:ext cx="518160" cy="55626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A13923B-1B0C-4D1A-9067-9E12B74C48B3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018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6E0915D9-4DF6-4696-B5BC-B03922468737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AC6E32D0-44E4-4F6B-9039-F68E34CB597D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B457A97A-FF48-488F-9FCD-3B9DBC784B40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1B615F97-B54A-4A29-97E5-C8C3AAAAC713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14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418DBF8D-AAFA-439D-AA36-592598A2BE43}"/>
            </a:ext>
          </a:extLst>
        </xdr:cNvPr>
        <xdr:cNvSpPr>
          <a:spLocks noChangeAspect="1" noChangeArrowheads="1"/>
        </xdr:cNvSpPr>
      </xdr:nvSpPr>
      <xdr:spPr bwMode="auto">
        <a:xfrm>
          <a:off x="6926580" y="896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48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39E85365-572E-47FD-AA50-33C4B68C8E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896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554D076E-8048-49BC-907C-A2FAAC534B0A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9AEB484B-7C0F-4EFD-BFBE-2B4B074F55C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833BE37E-092E-4BE9-85E1-B108CE6DA774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30480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FE251C3C-1D93-4E3C-AA87-E35D16B74330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0FA090E7-16A1-4EAA-A9CA-A1CF9BDDB9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8F17BA49-B1D6-4208-B406-AEFDFB754EAD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E46FBBAE-539B-4021-AE53-120B1261A9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8DC7DD0-2084-452F-9EFB-603ADAEDA9A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F9071E34-C28F-46A7-AB6A-26F873A75FB2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26B87DCC-4C38-4AF0-954B-28D4A51965A4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661D4314-4B9E-4034-8387-AC405875A36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22E05209-F9EF-4066-ACBB-AA049969FA9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8815CD3-743A-4AD1-B6FB-B84914DC4D9D}"/>
            </a:ext>
          </a:extLst>
        </xdr:cNvPr>
        <xdr:cNvSpPr>
          <a:spLocks noChangeAspect="1" noChangeArrowheads="1"/>
        </xdr:cNvSpPr>
      </xdr:nvSpPr>
      <xdr:spPr bwMode="auto">
        <a:xfrm>
          <a:off x="47244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30480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56342ABD-BC7F-469A-BFC6-83430DA3188B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30480</xdr:rowOff>
    </xdr:from>
    <xdr:ext cx="518160" cy="55626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54DD8785-5875-4839-9E3A-62E81351A66B}"/>
            </a:ext>
          </a:extLst>
        </xdr:cNvPr>
        <xdr:cNvSpPr>
          <a:spLocks noChangeAspect="1" noChangeArrowheads="1"/>
        </xdr:cNvSpPr>
      </xdr:nvSpPr>
      <xdr:spPr bwMode="auto">
        <a:xfrm>
          <a:off x="586740" y="963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59117B16-641A-4A59-A06A-8F55D254D7C0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D266EC64-E429-432A-97DF-E917A0D70F6B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B932D5C-FA2E-441D-B41E-D2A18138977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1FDD9CE-6D7E-4011-8782-465E6D1D44E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F36BFB71-0004-49B0-A86C-D950ABECBB86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48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83B104FA-DBB1-4ABB-9F6E-2AC7C9FE98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C9A5404-718E-4E77-824E-11B5F9E303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9B72769B-D252-4554-BC01-1D368A3ABE6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49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1A8D14BC-3C5C-4A21-A16F-A8DE306FD30F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49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E8DDA9D8-49DC-4356-A253-EF5276C2032B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30480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5918E5AB-7FBB-4B17-85D4-2B25158FA28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30480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4827020-F134-492F-A0A6-1CE4C5FD8E9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2ADA0C9B-ADCF-427C-B2A4-90D4630DA7F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C2A310B6-425E-441A-94A3-8D539D89F524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7E92926-A2A3-4A21-A888-4C92C1622C9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4A0BC43F-08CB-42E7-A2F0-44B04779ABA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30480</xdr:rowOff>
    </xdr:from>
    <xdr:ext cx="518160" cy="55626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3C6B8FE5-05D2-4987-A881-DBCD7CE1653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30480</xdr:rowOff>
    </xdr:from>
    <xdr:ext cx="518160" cy="55626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EBA16D6E-EA45-4E60-81DD-8578CAB34BD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97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C9001FE9-5A3F-41A5-8E26-86DD8D8404E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7CA18629-1961-48A6-BB17-CD94A891B9C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A3ECA8A7-3EA9-47E4-88C2-E9830FBC7DD5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9A74F8BB-7278-48C9-B9E7-AD1F8E6E75F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146DA046-9D5C-4A24-B6EC-5335097EF8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68A8398C-C9D7-4E3B-990B-7D0C746C887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D7A3291-5F3D-4683-8E98-8A741BEB4CF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DBAC9E9B-1FBE-4D66-ACC9-CE0295A8D9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BB8B411-D78C-488B-9F09-7D6D6B1789D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C8BE184-5F15-46BD-A442-4CB7637F79A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053F463B-7848-48D4-8F48-D5249E7E36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A09557F9-B634-4E4D-9F0E-7D50E5D5943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F000C9F4-25D2-4330-94CD-E70DA364197D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1267B67E-7D89-46D3-8D9F-2BC336840106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7BDB54B-E80F-48E6-A95E-5AB68F3F217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27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0048DF40-FFDB-465C-B8AD-1724929BB438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27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C385A48C-0057-43C5-80F8-52EDEB66EAA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30480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FCD02C99-10ED-44BE-B005-42B4E513A15F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30480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16B594F3-D297-4C16-91E7-FE8EC8BF6F9D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CAAB9990-04F5-45C6-B82E-3F2B367CDBD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B44A7E55-03D9-4085-AAA7-44F9D9EE5E13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B70351E6-41EE-4039-BA86-A1E4E840E5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DDC3FE90-64AD-4256-B340-6A700076F9E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754A77E5-48A2-4B0D-A66A-CEC359296C4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2D323441-813F-45F2-8787-8F4DCB1A50DA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18614268-3688-42C4-A545-126E0ECFBEE0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28F4C21F-F0A0-4B98-AE6F-9A72FEA0603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27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5C6FD6DD-587B-4FCC-B93C-452E315ECE31}"/>
            </a:ext>
          </a:extLst>
        </xdr:cNvPr>
        <xdr:cNvSpPr>
          <a:spLocks noChangeAspect="1" noChangeArrowheads="1"/>
        </xdr:cNvSpPr>
      </xdr:nvSpPr>
      <xdr:spPr bwMode="auto">
        <a:xfrm>
          <a:off x="47244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30480</xdr:rowOff>
    </xdr:from>
    <xdr:ext cx="518160" cy="55626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7E7711F2-606B-461E-BDB4-20E495D735EA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30480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71F0A18C-5013-4BDF-ADB2-3A4528FD182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424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EEDCDD0F-E869-4440-9CBC-5293ACB462FB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C9B9F82A-7C62-4C52-8A91-088E13C0F5EF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7BCB72E8-BB5B-41E5-B32D-36A0121A5AB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4B382409-4D85-41D9-9F17-6C8176B2A109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188A980-663E-4499-B2AE-D1B231F7BEF3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52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F1F925F3-1980-4401-ABBB-1D6BE9437489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373D161D-8EC7-4DD1-8F62-28491170C9F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28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BDF0E754-25CA-46D8-A8AA-64860484C32E}"/>
            </a:ext>
          </a:extLst>
        </xdr:cNvPr>
        <xdr:cNvSpPr>
          <a:spLocks noChangeAspect="1" noChangeArrowheads="1"/>
        </xdr:cNvSpPr>
      </xdr:nvSpPr>
      <xdr:spPr bwMode="auto">
        <a:xfrm>
          <a:off x="47244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48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F162A085-A8C3-4DB3-929B-117670874194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48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A94B9CBE-1442-48AB-AD2C-397C7065D470}"/>
            </a:ext>
          </a:extLst>
        </xdr:cNvPr>
        <xdr:cNvSpPr>
          <a:spLocks noChangeAspect="1" noChangeArrowheads="1"/>
        </xdr:cNvSpPr>
      </xdr:nvSpPr>
      <xdr:spPr bwMode="auto">
        <a:xfrm>
          <a:off x="5486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30480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0A4C289-70F9-46AA-8998-1AA662A9008C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30480</xdr:rowOff>
    </xdr:from>
    <xdr:ext cx="518160" cy="55626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B325CA34-A305-49E4-A7E4-A36F3A535C4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6022FF9-E3BA-4583-A9BC-49CC6CE1BB0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F00978F8-6A18-448D-ADFC-330C7677C7A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9BBBC2DF-CE7E-4CBA-A139-FECA6D10763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59E03E27-6AB6-4A1E-923D-BEB70611EB7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30480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6BD8429C-68DD-46BA-B9AE-70A4E3176C2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30480</xdr:rowOff>
    </xdr:from>
    <xdr:ext cx="518160" cy="55626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8719A2A2-65AA-461A-98CB-DD197E2BCA67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EB23ABB5-C9B5-4C36-A47D-10AAFA980FA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5B10CDFC-6708-4939-9198-E3AD72D1D6A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C43E9094-BB17-4D71-B4E7-7075B403164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67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94E54BFA-FA1B-47DA-9AD8-9903745814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957B-A9DF-479B-934A-7325E9B934CD}">
  <dimension ref="A1:N55"/>
  <sheetViews>
    <sheetView tabSelected="1" workbookViewId="0">
      <selection activeCell="Q40" sqref="Q40"/>
    </sheetView>
  </sheetViews>
  <sheetFormatPr defaultRowHeight="15.6" x14ac:dyDescent="0.3"/>
  <cols>
    <col min="1" max="1" width="3" bestFit="1" customWidth="1"/>
    <col min="2" max="2" width="3.77734375" bestFit="1" customWidth="1"/>
    <col min="3" max="3" width="22" bestFit="1" customWidth="1"/>
    <col min="4" max="4" width="5.44140625" customWidth="1"/>
    <col min="5" max="5" width="3.21875" customWidth="1"/>
    <col min="6" max="6" width="2.77734375" customWidth="1"/>
    <col min="7" max="7" width="3.77734375" customWidth="1"/>
    <col min="8" max="8" width="6.109375" customWidth="1"/>
    <col min="9" max="9" width="5.21875" customWidth="1"/>
    <col min="10" max="10" width="6.21875" customWidth="1"/>
    <col min="11" max="11" width="5.88671875" customWidth="1"/>
    <col min="12" max="12" width="6.109375" customWidth="1"/>
    <col min="13" max="13" width="5.6640625" customWidth="1"/>
    <col min="14" max="14" width="6.5546875" style="1" customWidth="1"/>
    <col min="15" max="15" width="6.21875" customWidth="1"/>
  </cols>
  <sheetData>
    <row r="1" spans="1:14" ht="15" thickBot="1" x14ac:dyDescent="0.35">
      <c r="M1" s="129">
        <v>45628</v>
      </c>
      <c r="N1" s="129"/>
    </row>
    <row r="2" spans="1:14" ht="18.600000000000001" thickBot="1" x14ac:dyDescent="0.4">
      <c r="B2" s="2"/>
      <c r="C2" s="2"/>
      <c r="D2" s="3" t="s">
        <v>133</v>
      </c>
      <c r="H2" s="6"/>
      <c r="I2" s="129"/>
      <c r="J2" s="129"/>
      <c r="K2" s="7">
        <v>100</v>
      </c>
      <c r="L2" s="155">
        <v>70</v>
      </c>
      <c r="M2" s="8"/>
      <c r="N2" s="9"/>
    </row>
    <row r="3" spans="1:14" ht="29.4" customHeight="1" thickBot="1" x14ac:dyDescent="0.35">
      <c r="B3" s="10" t="s">
        <v>0</v>
      </c>
      <c r="C3" s="11" t="s">
        <v>1</v>
      </c>
      <c r="D3" s="130" t="s">
        <v>2</v>
      </c>
      <c r="E3" s="130"/>
      <c r="F3" s="130"/>
      <c r="G3" s="130"/>
      <c r="H3" s="12" t="s">
        <v>4</v>
      </c>
      <c r="I3" s="13" t="s">
        <v>5</v>
      </c>
      <c r="J3" s="14" t="s">
        <v>6</v>
      </c>
      <c r="K3" s="15" t="s">
        <v>7</v>
      </c>
      <c r="L3" s="16" t="s">
        <v>6</v>
      </c>
      <c r="M3" s="17" t="s">
        <v>8</v>
      </c>
      <c r="N3" s="18" t="s">
        <v>6</v>
      </c>
    </row>
    <row r="4" spans="1:14" ht="16.2" customHeight="1" x14ac:dyDescent="0.3">
      <c r="A4">
        <v>1</v>
      </c>
      <c r="B4" s="103" t="s">
        <v>9</v>
      </c>
      <c r="C4" s="104" t="s">
        <v>10</v>
      </c>
      <c r="D4" s="19">
        <v>7554</v>
      </c>
      <c r="E4" s="151">
        <v>14</v>
      </c>
      <c r="F4" s="20">
        <v>3</v>
      </c>
      <c r="G4" s="19">
        <f>E4*F4</f>
        <v>42</v>
      </c>
      <c r="H4" s="23">
        <f>D4/G4</f>
        <v>179.85714285714286</v>
      </c>
      <c r="I4" s="24">
        <f>200-H4</f>
        <v>20.142857142857139</v>
      </c>
      <c r="J4" s="25">
        <f>0.7*I4</f>
        <v>14.099999999999996</v>
      </c>
      <c r="K4" s="119">
        <f>210-H4</f>
        <v>30.142857142857139</v>
      </c>
      <c r="L4" s="121">
        <f>0.7*K4</f>
        <v>21.099999999999994</v>
      </c>
      <c r="M4" s="28">
        <f>220-H4</f>
        <v>40.142857142857139</v>
      </c>
      <c r="N4" s="29">
        <f>0.7*M4</f>
        <v>28.099999999999994</v>
      </c>
    </row>
    <row r="5" spans="1:14" x14ac:dyDescent="0.3">
      <c r="A5">
        <v>2</v>
      </c>
      <c r="B5" s="103" t="s">
        <v>9</v>
      </c>
      <c r="C5" s="104" t="s">
        <v>145</v>
      </c>
      <c r="D5" s="19">
        <v>7580</v>
      </c>
      <c r="E5" s="151">
        <v>15</v>
      </c>
      <c r="F5" s="20">
        <v>3</v>
      </c>
      <c r="G5" s="19">
        <f>E5*F5</f>
        <v>45</v>
      </c>
      <c r="H5" s="23">
        <f>D5/G5</f>
        <v>168.44444444444446</v>
      </c>
      <c r="I5" s="24">
        <f>200-H5</f>
        <v>31.555555555555543</v>
      </c>
      <c r="J5" s="25">
        <f>0.7*I5</f>
        <v>22.088888888888878</v>
      </c>
      <c r="K5" s="119">
        <f>210-H5</f>
        <v>41.555555555555543</v>
      </c>
      <c r="L5" s="121">
        <f>0.7*K5</f>
        <v>29.088888888888878</v>
      </c>
      <c r="M5" s="30">
        <f>220-H5</f>
        <v>51.555555555555543</v>
      </c>
      <c r="N5" s="31">
        <f>0.7*M5</f>
        <v>36.088888888888874</v>
      </c>
    </row>
    <row r="6" spans="1:14" x14ac:dyDescent="0.3">
      <c r="A6">
        <v>3</v>
      </c>
      <c r="B6" s="103" t="s">
        <v>9</v>
      </c>
      <c r="C6" s="104" t="s">
        <v>12</v>
      </c>
      <c r="D6" s="19">
        <v>7019</v>
      </c>
      <c r="E6" s="151">
        <v>14</v>
      </c>
      <c r="F6" s="20">
        <v>3</v>
      </c>
      <c r="G6" s="19">
        <f>E6*F6</f>
        <v>42</v>
      </c>
      <c r="H6" s="23">
        <f>D6/G6</f>
        <v>167.11904761904762</v>
      </c>
      <c r="I6" s="24">
        <f>200-H6</f>
        <v>32.88095238095238</v>
      </c>
      <c r="J6" s="25">
        <f>0.7*I6</f>
        <v>23.016666666666666</v>
      </c>
      <c r="K6" s="119">
        <f>210-H6</f>
        <v>42.88095238095238</v>
      </c>
      <c r="L6" s="121">
        <f>0.7*K6</f>
        <v>30.016666666666662</v>
      </c>
      <c r="M6" s="30">
        <f>220-H6</f>
        <v>52.88095238095238</v>
      </c>
      <c r="N6" s="31">
        <f>0.7*M6</f>
        <v>37.016666666666666</v>
      </c>
    </row>
    <row r="7" spans="1:14" x14ac:dyDescent="0.3">
      <c r="A7">
        <v>4</v>
      </c>
      <c r="B7" s="103" t="s">
        <v>9</v>
      </c>
      <c r="C7" s="104" t="s">
        <v>11</v>
      </c>
      <c r="D7" s="19">
        <v>5969</v>
      </c>
      <c r="E7" s="151">
        <v>12</v>
      </c>
      <c r="F7" s="20">
        <v>3</v>
      </c>
      <c r="G7" s="19">
        <f>E7*F7</f>
        <v>36</v>
      </c>
      <c r="H7" s="23">
        <f>D7/G7</f>
        <v>165.80555555555554</v>
      </c>
      <c r="I7" s="24">
        <f>200-H7</f>
        <v>34.194444444444457</v>
      </c>
      <c r="J7" s="25">
        <f>0.7*I7</f>
        <v>23.936111111111117</v>
      </c>
      <c r="K7" s="119">
        <f>210-H7</f>
        <v>44.194444444444457</v>
      </c>
      <c r="L7" s="121">
        <f>0.7*K7</f>
        <v>30.936111111111117</v>
      </c>
      <c r="M7" s="30">
        <f>220-H7</f>
        <v>54.194444444444457</v>
      </c>
      <c r="N7" s="31">
        <f>0.7*M7</f>
        <v>37.936111111111117</v>
      </c>
    </row>
    <row r="8" spans="1:14" x14ac:dyDescent="0.3">
      <c r="A8">
        <v>5</v>
      </c>
      <c r="B8" s="103" t="s">
        <v>9</v>
      </c>
      <c r="C8" s="104" t="s">
        <v>14</v>
      </c>
      <c r="D8" s="19">
        <v>5896</v>
      </c>
      <c r="E8" s="151">
        <v>12</v>
      </c>
      <c r="F8" s="20">
        <v>3</v>
      </c>
      <c r="G8" s="19">
        <f>E8*F8</f>
        <v>36</v>
      </c>
      <c r="H8" s="23">
        <f>D8/G8</f>
        <v>163.77777777777777</v>
      </c>
      <c r="I8" s="24">
        <f>200-H8</f>
        <v>36.222222222222229</v>
      </c>
      <c r="J8" s="25">
        <f>0.7*I8</f>
        <v>25.355555555555558</v>
      </c>
      <c r="K8" s="119">
        <f>210-H8</f>
        <v>46.222222222222229</v>
      </c>
      <c r="L8" s="121">
        <f>0.7*K8</f>
        <v>32.355555555555561</v>
      </c>
      <c r="M8" s="30">
        <f>220-H8</f>
        <v>56.222222222222229</v>
      </c>
      <c r="N8" s="31">
        <f>0.7*M8</f>
        <v>39.355555555555554</v>
      </c>
    </row>
    <row r="9" spans="1:14" x14ac:dyDescent="0.3">
      <c r="A9">
        <v>6</v>
      </c>
      <c r="B9" s="105" t="s">
        <v>13</v>
      </c>
      <c r="C9" s="106" t="s">
        <v>15</v>
      </c>
      <c r="D9" s="19">
        <v>6277</v>
      </c>
      <c r="E9" s="151">
        <v>13</v>
      </c>
      <c r="F9" s="20">
        <v>3</v>
      </c>
      <c r="G9" s="19">
        <f>E9*F9</f>
        <v>39</v>
      </c>
      <c r="H9" s="23">
        <f>D9/G9</f>
        <v>160.94871794871796</v>
      </c>
      <c r="I9" s="24">
        <f>200-H9</f>
        <v>39.051282051282044</v>
      </c>
      <c r="J9" s="25">
        <f>0.7*I9</f>
        <v>27.335897435897429</v>
      </c>
      <c r="K9" s="119">
        <f>210-H9</f>
        <v>49.051282051282044</v>
      </c>
      <c r="L9" s="121">
        <f>0.7*K9</f>
        <v>34.335897435897429</v>
      </c>
      <c r="M9" s="30">
        <f>220-H9</f>
        <v>59.051282051282044</v>
      </c>
      <c r="N9" s="31">
        <f>0.7*M9</f>
        <v>41.335897435897429</v>
      </c>
    </row>
    <row r="10" spans="1:14" x14ac:dyDescent="0.3">
      <c r="A10">
        <v>7</v>
      </c>
      <c r="B10" s="105" t="s">
        <v>13</v>
      </c>
      <c r="C10" s="106" t="s">
        <v>21</v>
      </c>
      <c r="D10" s="19">
        <v>7117</v>
      </c>
      <c r="E10" s="151">
        <v>15</v>
      </c>
      <c r="F10" s="20">
        <v>3</v>
      </c>
      <c r="G10" s="19">
        <f>E10*F10</f>
        <v>45</v>
      </c>
      <c r="H10" s="23">
        <f>D10/G10</f>
        <v>158.15555555555557</v>
      </c>
      <c r="I10" s="24">
        <f>200-H10</f>
        <v>41.844444444444434</v>
      </c>
      <c r="J10" s="25">
        <f>0.7*I10</f>
        <v>29.291111111111103</v>
      </c>
      <c r="K10" s="119">
        <f>210-H10</f>
        <v>51.844444444444434</v>
      </c>
      <c r="L10" s="121">
        <f>0.7*K10</f>
        <v>36.2911111111111</v>
      </c>
      <c r="M10" s="30">
        <f>220-H10</f>
        <v>61.844444444444434</v>
      </c>
      <c r="N10" s="31">
        <f>0.7*M10</f>
        <v>43.2911111111111</v>
      </c>
    </row>
    <row r="11" spans="1:14" x14ac:dyDescent="0.3">
      <c r="A11">
        <v>8</v>
      </c>
      <c r="B11" s="105" t="s">
        <v>13</v>
      </c>
      <c r="C11" s="106" t="s">
        <v>17</v>
      </c>
      <c r="D11" s="19">
        <v>6563</v>
      </c>
      <c r="E11" s="151">
        <v>14</v>
      </c>
      <c r="F11" s="20">
        <v>3</v>
      </c>
      <c r="G11" s="19">
        <f>E11*F11</f>
        <v>42</v>
      </c>
      <c r="H11" s="23">
        <f>D11/G11</f>
        <v>156.26190476190476</v>
      </c>
      <c r="I11" s="24">
        <f>200-H11</f>
        <v>43.738095238095241</v>
      </c>
      <c r="J11" s="25">
        <f>0.7*I11</f>
        <v>30.616666666666667</v>
      </c>
      <c r="K11" s="119">
        <f>210-H11</f>
        <v>53.738095238095241</v>
      </c>
      <c r="L11" s="121">
        <f>0.7*K11</f>
        <v>37.616666666666667</v>
      </c>
      <c r="M11" s="30">
        <f>220-H11</f>
        <v>63.738095238095241</v>
      </c>
      <c r="N11" s="31">
        <f>0.7*M11</f>
        <v>44.616666666666667</v>
      </c>
    </row>
    <row r="12" spans="1:14" x14ac:dyDescent="0.3">
      <c r="A12">
        <v>9</v>
      </c>
      <c r="B12" s="64" t="s">
        <v>25</v>
      </c>
      <c r="C12" s="64" t="s">
        <v>26</v>
      </c>
      <c r="D12" s="19">
        <v>6555</v>
      </c>
      <c r="E12" s="151">
        <v>14</v>
      </c>
      <c r="F12" s="20">
        <v>3</v>
      </c>
      <c r="G12" s="19">
        <f>E12*F12</f>
        <v>42</v>
      </c>
      <c r="H12" s="23">
        <f>D12/G12</f>
        <v>156.07142857142858</v>
      </c>
      <c r="I12" s="24">
        <f>200-H12</f>
        <v>43.928571428571416</v>
      </c>
      <c r="J12" s="25">
        <f>0.7*I12</f>
        <v>30.749999999999989</v>
      </c>
      <c r="K12" s="119">
        <f>210-H12</f>
        <v>53.928571428571416</v>
      </c>
      <c r="L12" s="121">
        <f>0.7*K12</f>
        <v>37.749999999999986</v>
      </c>
      <c r="M12" s="30">
        <f>220-H12</f>
        <v>63.928571428571416</v>
      </c>
      <c r="N12" s="31">
        <f>0.7*M12</f>
        <v>44.749999999999986</v>
      </c>
    </row>
    <row r="13" spans="1:14" x14ac:dyDescent="0.3">
      <c r="A13">
        <v>10</v>
      </c>
      <c r="B13" s="105" t="s">
        <v>13</v>
      </c>
      <c r="C13" s="106" t="s">
        <v>19</v>
      </c>
      <c r="D13" s="19">
        <v>6975</v>
      </c>
      <c r="E13" s="151">
        <v>15</v>
      </c>
      <c r="F13" s="20">
        <v>3</v>
      </c>
      <c r="G13" s="19">
        <f>E13*F13</f>
        <v>45</v>
      </c>
      <c r="H13" s="23">
        <f>D13/G13</f>
        <v>155</v>
      </c>
      <c r="I13" s="24">
        <f>200-H13</f>
        <v>45</v>
      </c>
      <c r="J13" s="25">
        <f>0.7*I13</f>
        <v>31.499999999999996</v>
      </c>
      <c r="K13" s="119">
        <f>210-H13</f>
        <v>55</v>
      </c>
      <c r="L13" s="121">
        <f>0.7*K13</f>
        <v>38.5</v>
      </c>
      <c r="M13" s="30">
        <f>220-H13</f>
        <v>65</v>
      </c>
      <c r="N13" s="31">
        <f>0.7*M13</f>
        <v>45.5</v>
      </c>
    </row>
    <row r="14" spans="1:14" x14ac:dyDescent="0.3">
      <c r="A14">
        <v>11</v>
      </c>
      <c r="B14" s="105" t="s">
        <v>13</v>
      </c>
      <c r="C14" s="106" t="s">
        <v>16</v>
      </c>
      <c r="D14" s="19">
        <v>5806</v>
      </c>
      <c r="E14" s="151">
        <v>13</v>
      </c>
      <c r="F14" s="20">
        <v>3</v>
      </c>
      <c r="G14" s="19">
        <f>E14*F14</f>
        <v>39</v>
      </c>
      <c r="H14" s="23">
        <f>D14/G14</f>
        <v>148.87179487179486</v>
      </c>
      <c r="I14" s="24">
        <f>200-H14</f>
        <v>51.128205128205138</v>
      </c>
      <c r="J14" s="25">
        <f>0.7*I14</f>
        <v>35.789743589743594</v>
      </c>
      <c r="K14" s="119">
        <f>210-H14</f>
        <v>61.128205128205138</v>
      </c>
      <c r="L14" s="121">
        <f>0.7*K14</f>
        <v>42.789743589743594</v>
      </c>
      <c r="M14" s="30">
        <f>220-H14</f>
        <v>71.128205128205138</v>
      </c>
      <c r="N14" s="31">
        <f>0.7*M14</f>
        <v>49.789743589743594</v>
      </c>
    </row>
    <row r="15" spans="1:14" x14ac:dyDescent="0.3">
      <c r="A15">
        <v>12</v>
      </c>
      <c r="B15" s="126" t="s">
        <v>20</v>
      </c>
      <c r="C15" s="126" t="s">
        <v>28</v>
      </c>
      <c r="D15" s="19">
        <v>6679</v>
      </c>
      <c r="E15" s="151">
        <v>15</v>
      </c>
      <c r="F15" s="20">
        <v>3</v>
      </c>
      <c r="G15" s="19">
        <f>E15*F15</f>
        <v>45</v>
      </c>
      <c r="H15" s="23">
        <f>D15/G15</f>
        <v>148.42222222222222</v>
      </c>
      <c r="I15" s="24">
        <f>200-H15</f>
        <v>51.577777777777783</v>
      </c>
      <c r="J15" s="25">
        <f>0.7*I15</f>
        <v>36.104444444444447</v>
      </c>
      <c r="K15" s="119">
        <f>210-H15</f>
        <v>61.577777777777783</v>
      </c>
      <c r="L15" s="121">
        <f>0.7*K15</f>
        <v>43.104444444444447</v>
      </c>
      <c r="M15" s="30">
        <f>220-H15</f>
        <v>71.577777777777783</v>
      </c>
      <c r="N15" s="31">
        <f>0.7*M15</f>
        <v>50.104444444444447</v>
      </c>
    </row>
    <row r="16" spans="1:14" x14ac:dyDescent="0.3">
      <c r="A16">
        <v>13</v>
      </c>
      <c r="B16" s="108" t="s">
        <v>20</v>
      </c>
      <c r="C16" s="108" t="s">
        <v>24</v>
      </c>
      <c r="D16" s="19">
        <v>5308</v>
      </c>
      <c r="E16" s="151">
        <v>12</v>
      </c>
      <c r="F16" s="20">
        <v>3</v>
      </c>
      <c r="G16" s="19">
        <f>E16*F16</f>
        <v>36</v>
      </c>
      <c r="H16" s="23">
        <f>D16/G16</f>
        <v>147.44444444444446</v>
      </c>
      <c r="I16" s="32">
        <f>200-H16</f>
        <v>52.555555555555543</v>
      </c>
      <c r="J16" s="33">
        <f>0.7*I16</f>
        <v>36.788888888888877</v>
      </c>
      <c r="K16" s="122">
        <f>210-H16</f>
        <v>62.555555555555543</v>
      </c>
      <c r="L16" s="121">
        <f>0.7*K16</f>
        <v>43.788888888888877</v>
      </c>
      <c r="M16" s="30">
        <f>220-H16</f>
        <v>72.555555555555543</v>
      </c>
      <c r="N16" s="31">
        <f>0.7*M16</f>
        <v>50.788888888888877</v>
      </c>
    </row>
    <row r="17" spans="1:14" x14ac:dyDescent="0.3">
      <c r="A17">
        <v>14</v>
      </c>
      <c r="B17" s="152" t="s">
        <v>146</v>
      </c>
      <c r="C17" s="152" t="s">
        <v>29</v>
      </c>
      <c r="D17" s="19">
        <v>6168</v>
      </c>
      <c r="E17" s="151">
        <v>14</v>
      </c>
      <c r="F17" s="20">
        <v>3</v>
      </c>
      <c r="G17" s="19">
        <f>E17*F17</f>
        <v>42</v>
      </c>
      <c r="H17" s="23">
        <f>D17/G17</f>
        <v>146.85714285714286</v>
      </c>
      <c r="I17" s="24">
        <f>200-H17</f>
        <v>53.142857142857139</v>
      </c>
      <c r="J17" s="25">
        <f>0.7*I17</f>
        <v>37.199999999999996</v>
      </c>
      <c r="K17" s="119">
        <f>210-H17</f>
        <v>63.142857142857139</v>
      </c>
      <c r="L17" s="121">
        <f>0.7*K17</f>
        <v>44.199999999999996</v>
      </c>
      <c r="M17" s="30">
        <f>220-H17</f>
        <v>73.142857142857139</v>
      </c>
      <c r="N17" s="31">
        <f>0.7*M17</f>
        <v>51.199999999999996</v>
      </c>
    </row>
    <row r="18" spans="1:14" x14ac:dyDescent="0.3">
      <c r="A18">
        <v>15</v>
      </c>
      <c r="B18" s="127" t="s">
        <v>20</v>
      </c>
      <c r="C18" s="128" t="s">
        <v>22</v>
      </c>
      <c r="D18" s="19">
        <v>5268</v>
      </c>
      <c r="E18" s="151">
        <v>12</v>
      </c>
      <c r="F18" s="20">
        <v>3</v>
      </c>
      <c r="G18" s="19">
        <f>E18*F18</f>
        <v>36</v>
      </c>
      <c r="H18" s="23">
        <f>D18/G18</f>
        <v>146.33333333333334</v>
      </c>
      <c r="I18" s="24">
        <f>200-H18</f>
        <v>53.666666666666657</v>
      </c>
      <c r="J18" s="25">
        <f>0.7*I18</f>
        <v>37.566666666666656</v>
      </c>
      <c r="K18" s="119">
        <f>210-H18</f>
        <v>63.666666666666657</v>
      </c>
      <c r="L18" s="121">
        <f>0.7*K18</f>
        <v>44.566666666666656</v>
      </c>
      <c r="M18" s="30">
        <f>220-H18</f>
        <v>73.666666666666657</v>
      </c>
      <c r="N18" s="31">
        <f>0.7*M18</f>
        <v>51.566666666666656</v>
      </c>
    </row>
    <row r="19" spans="1:14" x14ac:dyDescent="0.3">
      <c r="A19">
        <v>16</v>
      </c>
      <c r="B19" s="108" t="s">
        <v>20</v>
      </c>
      <c r="C19" s="109" t="s">
        <v>30</v>
      </c>
      <c r="D19" s="19">
        <v>6556</v>
      </c>
      <c r="E19" s="151">
        <v>15</v>
      </c>
      <c r="F19" s="20">
        <v>3</v>
      </c>
      <c r="G19" s="19">
        <f>E19*F19</f>
        <v>45</v>
      </c>
      <c r="H19" s="23">
        <f>D19/G19</f>
        <v>145.6888888888889</v>
      </c>
      <c r="I19" s="24">
        <f>200-H19</f>
        <v>54.311111111111103</v>
      </c>
      <c r="J19" s="25">
        <f>0.7*I19</f>
        <v>38.017777777777766</v>
      </c>
      <c r="K19" s="119">
        <f>210-H19</f>
        <v>64.311111111111103</v>
      </c>
      <c r="L19" s="121">
        <f>0.7*K19</f>
        <v>45.017777777777766</v>
      </c>
      <c r="M19" s="30">
        <f>220-H19</f>
        <v>74.311111111111103</v>
      </c>
      <c r="N19" s="31">
        <f>0.7*M19</f>
        <v>52.017777777777766</v>
      </c>
    </row>
    <row r="20" spans="1:14" x14ac:dyDescent="0.3">
      <c r="A20">
        <v>17</v>
      </c>
      <c r="B20" s="108" t="s">
        <v>20</v>
      </c>
      <c r="C20" s="109" t="s">
        <v>23</v>
      </c>
      <c r="D20" s="19">
        <v>5605</v>
      </c>
      <c r="E20" s="151">
        <v>13</v>
      </c>
      <c r="F20" s="20">
        <v>3</v>
      </c>
      <c r="G20" s="19">
        <f>E20*F20</f>
        <v>39</v>
      </c>
      <c r="H20" s="23">
        <f>D20/G20</f>
        <v>143.71794871794873</v>
      </c>
      <c r="I20" s="24">
        <f>200-H20</f>
        <v>56.28205128205127</v>
      </c>
      <c r="J20" s="25">
        <f>0.7*I20</f>
        <v>39.397435897435884</v>
      </c>
      <c r="K20" s="119">
        <f>210-H20</f>
        <v>66.28205128205127</v>
      </c>
      <c r="L20" s="121">
        <f>0.7*K20</f>
        <v>46.397435897435884</v>
      </c>
      <c r="M20" s="30">
        <f>220-H20</f>
        <v>76.28205128205127</v>
      </c>
      <c r="N20" s="31">
        <f>0.7*M20</f>
        <v>53.397435897435884</v>
      </c>
    </row>
    <row r="21" spans="1:14" x14ac:dyDescent="0.3">
      <c r="A21">
        <v>18</v>
      </c>
      <c r="B21" s="64" t="s">
        <v>25</v>
      </c>
      <c r="C21" s="63" t="s">
        <v>40</v>
      </c>
      <c r="D21" s="19">
        <v>3852</v>
      </c>
      <c r="E21" s="151">
        <v>9</v>
      </c>
      <c r="F21" s="20">
        <v>3</v>
      </c>
      <c r="G21" s="19">
        <f>E21*F21</f>
        <v>27</v>
      </c>
      <c r="H21" s="23">
        <f>D21/G21</f>
        <v>142.66666666666666</v>
      </c>
      <c r="I21" s="24">
        <f>200-H21</f>
        <v>57.333333333333343</v>
      </c>
      <c r="J21" s="25">
        <f>0.7*I21</f>
        <v>40.13333333333334</v>
      </c>
      <c r="K21" s="119">
        <f>210-H21</f>
        <v>67.333333333333343</v>
      </c>
      <c r="L21" s="121">
        <f>0.7*K21</f>
        <v>47.13333333333334</v>
      </c>
      <c r="M21" s="30">
        <f>220-H21</f>
        <v>77.333333333333343</v>
      </c>
      <c r="N21" s="31">
        <f>0.7*M21</f>
        <v>54.13333333333334</v>
      </c>
    </row>
    <row r="22" spans="1:14" x14ac:dyDescent="0.3">
      <c r="A22">
        <v>19</v>
      </c>
      <c r="B22" s="107" t="s">
        <v>146</v>
      </c>
      <c r="C22" s="110" t="s">
        <v>37</v>
      </c>
      <c r="D22" s="19">
        <v>5884</v>
      </c>
      <c r="E22" s="151">
        <v>14</v>
      </c>
      <c r="F22" s="20">
        <v>3</v>
      </c>
      <c r="G22" s="19">
        <f>E22*F22</f>
        <v>42</v>
      </c>
      <c r="H22" s="23">
        <f>D22/G22</f>
        <v>140.0952380952381</v>
      </c>
      <c r="I22" s="24">
        <f>200-H22</f>
        <v>59.904761904761898</v>
      </c>
      <c r="J22" s="25">
        <f>0.7*I22</f>
        <v>41.933333333333323</v>
      </c>
      <c r="K22" s="119">
        <f>210-H22</f>
        <v>69.904761904761898</v>
      </c>
      <c r="L22" s="121">
        <f>0.7*K22</f>
        <v>48.933333333333323</v>
      </c>
      <c r="M22" s="30">
        <f>220-H22</f>
        <v>79.904761904761898</v>
      </c>
      <c r="N22" s="31">
        <f>0.7*M22</f>
        <v>55.933333333333323</v>
      </c>
    </row>
    <row r="23" spans="1:14" x14ac:dyDescent="0.3">
      <c r="A23">
        <v>20</v>
      </c>
      <c r="B23" s="153" t="s">
        <v>20</v>
      </c>
      <c r="C23" s="153" t="s">
        <v>31</v>
      </c>
      <c r="D23" s="19">
        <v>5845</v>
      </c>
      <c r="E23" s="151">
        <v>14</v>
      </c>
      <c r="F23" s="20">
        <v>3</v>
      </c>
      <c r="G23" s="19">
        <f>E23*F23</f>
        <v>42</v>
      </c>
      <c r="H23" s="23">
        <f>D23/G23</f>
        <v>139.16666666666666</v>
      </c>
      <c r="I23" s="24">
        <f>200-H23</f>
        <v>60.833333333333343</v>
      </c>
      <c r="J23" s="25">
        <f>0.7*I23</f>
        <v>42.583333333333336</v>
      </c>
      <c r="K23" s="119">
        <f>210-H23</f>
        <v>70.833333333333343</v>
      </c>
      <c r="L23" s="121">
        <f>0.7*K23</f>
        <v>49.583333333333336</v>
      </c>
      <c r="M23" s="30">
        <f>220-H23</f>
        <v>80.833333333333343</v>
      </c>
      <c r="N23" s="31">
        <f>0.7*M23</f>
        <v>56.583333333333336</v>
      </c>
    </row>
    <row r="24" spans="1:14" x14ac:dyDescent="0.3">
      <c r="A24">
        <v>21</v>
      </c>
      <c r="B24" s="111" t="s">
        <v>27</v>
      </c>
      <c r="C24" s="112" t="s">
        <v>35</v>
      </c>
      <c r="D24" s="19">
        <v>6142</v>
      </c>
      <c r="E24" s="151">
        <v>15</v>
      </c>
      <c r="F24" s="20">
        <v>3</v>
      </c>
      <c r="G24" s="19">
        <f>E24*F24</f>
        <v>45</v>
      </c>
      <c r="H24" s="23">
        <f>D24/G24</f>
        <v>136.48888888888888</v>
      </c>
      <c r="I24" s="24">
        <f>200-H24</f>
        <v>63.51111111111112</v>
      </c>
      <c r="J24" s="25">
        <f>0.7*I24</f>
        <v>44.457777777777778</v>
      </c>
      <c r="K24" s="119">
        <f>210-H24</f>
        <v>73.51111111111112</v>
      </c>
      <c r="L24" s="121">
        <f>0.7*K24</f>
        <v>51.457777777777778</v>
      </c>
      <c r="M24" s="30">
        <f>220-H24</f>
        <v>83.51111111111112</v>
      </c>
      <c r="N24" s="31">
        <f>0.7*M24</f>
        <v>58.457777777777778</v>
      </c>
    </row>
    <row r="25" spans="1:14" x14ac:dyDescent="0.3">
      <c r="A25">
        <v>22</v>
      </c>
      <c r="B25" s="64" t="s">
        <v>25</v>
      </c>
      <c r="C25" s="63" t="s">
        <v>39</v>
      </c>
      <c r="D25" s="19">
        <v>4084</v>
      </c>
      <c r="E25" s="151">
        <v>10</v>
      </c>
      <c r="F25" s="20">
        <v>3</v>
      </c>
      <c r="G25" s="19">
        <f>E25*F25</f>
        <v>30</v>
      </c>
      <c r="H25" s="23">
        <f>D25/G25</f>
        <v>136.13333333333333</v>
      </c>
      <c r="I25" s="32">
        <f>200-H25</f>
        <v>63.866666666666674</v>
      </c>
      <c r="J25" s="25">
        <f>0.7*I25</f>
        <v>44.706666666666671</v>
      </c>
      <c r="K25" s="119">
        <f>210-H25</f>
        <v>73.866666666666674</v>
      </c>
      <c r="L25" s="121">
        <f>0.7*K25</f>
        <v>51.706666666666671</v>
      </c>
      <c r="M25" s="30">
        <f>220-H25</f>
        <v>83.866666666666674</v>
      </c>
      <c r="N25" s="31">
        <f>0.7*M25</f>
        <v>58.706666666666671</v>
      </c>
    </row>
    <row r="26" spans="1:14" x14ac:dyDescent="0.3">
      <c r="A26">
        <v>23</v>
      </c>
      <c r="B26" s="113" t="s">
        <v>146</v>
      </c>
      <c r="C26" s="110" t="s">
        <v>147</v>
      </c>
      <c r="D26" s="19">
        <v>5590</v>
      </c>
      <c r="E26" s="151">
        <v>14</v>
      </c>
      <c r="F26" s="20">
        <v>3</v>
      </c>
      <c r="G26" s="19">
        <f>E26*F26</f>
        <v>42</v>
      </c>
      <c r="H26" s="23">
        <f>D26/G26</f>
        <v>133.0952380952381</v>
      </c>
      <c r="I26" s="32">
        <f>200-H26</f>
        <v>66.904761904761898</v>
      </c>
      <c r="J26" s="25">
        <f>0.7*I26</f>
        <v>46.833333333333329</v>
      </c>
      <c r="K26" s="119">
        <f>210-H26</f>
        <v>76.904761904761898</v>
      </c>
      <c r="L26" s="121">
        <f>0.7*K26</f>
        <v>53.833333333333329</v>
      </c>
      <c r="M26" s="30">
        <f>220-H26</f>
        <v>86.904761904761898</v>
      </c>
      <c r="N26" s="31">
        <f>0.7*M26</f>
        <v>60.833333333333321</v>
      </c>
    </row>
    <row r="27" spans="1:14" x14ac:dyDescent="0.3">
      <c r="A27">
        <v>24</v>
      </c>
      <c r="B27" s="111" t="s">
        <v>27</v>
      </c>
      <c r="C27" s="114" t="s">
        <v>148</v>
      </c>
      <c r="D27" s="19">
        <v>5524</v>
      </c>
      <c r="E27" s="151">
        <v>14</v>
      </c>
      <c r="F27" s="20">
        <v>3</v>
      </c>
      <c r="G27" s="19">
        <f>E27*F27</f>
        <v>42</v>
      </c>
      <c r="H27" s="23">
        <f>D27/G27</f>
        <v>131.52380952380952</v>
      </c>
      <c r="I27" s="32">
        <f>200-H27</f>
        <v>68.476190476190482</v>
      </c>
      <c r="J27" s="25">
        <f>0.7*I27</f>
        <v>47.933333333333337</v>
      </c>
      <c r="K27" s="119">
        <f>210-H27</f>
        <v>78.476190476190482</v>
      </c>
      <c r="L27" s="121">
        <f>0.7*K27</f>
        <v>54.933333333333337</v>
      </c>
      <c r="M27" s="30">
        <f>220-H27</f>
        <v>88.476190476190482</v>
      </c>
      <c r="N27" s="31">
        <f>0.7*M27</f>
        <v>61.93333333333333</v>
      </c>
    </row>
    <row r="28" spans="1:14" x14ac:dyDescent="0.3">
      <c r="A28">
        <v>25</v>
      </c>
      <c r="B28" s="111" t="s">
        <v>27</v>
      </c>
      <c r="C28" s="112" t="s">
        <v>32</v>
      </c>
      <c r="D28" s="19">
        <v>5129</v>
      </c>
      <c r="E28" s="151">
        <v>13</v>
      </c>
      <c r="F28" s="20">
        <v>3</v>
      </c>
      <c r="G28" s="19">
        <f>E28*F28</f>
        <v>39</v>
      </c>
      <c r="H28" s="23">
        <f>D28/G28</f>
        <v>131.51282051282053</v>
      </c>
      <c r="I28" s="32">
        <f>200-H28</f>
        <v>68.487179487179475</v>
      </c>
      <c r="J28" s="25">
        <f>0.7*I28</f>
        <v>47.941025641025632</v>
      </c>
      <c r="K28" s="119">
        <f>210-H28</f>
        <v>78.487179487179475</v>
      </c>
      <c r="L28" s="121">
        <f>0.7*K28</f>
        <v>54.941025641025632</v>
      </c>
      <c r="M28" s="30">
        <f>220-H28</f>
        <v>88.487179487179475</v>
      </c>
      <c r="N28" s="31">
        <f>0.7*M28</f>
        <v>61.941025641025625</v>
      </c>
    </row>
    <row r="29" spans="1:14" x14ac:dyDescent="0.3">
      <c r="A29">
        <v>26</v>
      </c>
      <c r="B29" s="64" t="s">
        <v>25</v>
      </c>
      <c r="C29" s="63" t="s">
        <v>149</v>
      </c>
      <c r="D29" s="19">
        <v>5863</v>
      </c>
      <c r="E29" s="151">
        <v>15</v>
      </c>
      <c r="F29" s="20">
        <v>3</v>
      </c>
      <c r="G29" s="19">
        <f>E29*F29</f>
        <v>45</v>
      </c>
      <c r="H29" s="23">
        <f>D29/G29</f>
        <v>130.28888888888889</v>
      </c>
      <c r="I29" s="32">
        <f>200-H29</f>
        <v>69.711111111111109</v>
      </c>
      <c r="J29" s="25">
        <f>0.7*I29</f>
        <v>48.797777777777775</v>
      </c>
      <c r="K29" s="119">
        <f>210-H29</f>
        <v>79.711111111111109</v>
      </c>
      <c r="L29" s="121">
        <f>0.7*K29</f>
        <v>55.797777777777775</v>
      </c>
      <c r="M29" s="30">
        <f>220-H29</f>
        <v>89.711111111111109</v>
      </c>
      <c r="N29" s="31">
        <f>0.7*M29</f>
        <v>62.797777777777775</v>
      </c>
    </row>
    <row r="30" spans="1:14" x14ac:dyDescent="0.3">
      <c r="A30">
        <v>27</v>
      </c>
      <c r="B30" s="111" t="s">
        <v>27</v>
      </c>
      <c r="C30" s="112" t="s">
        <v>34</v>
      </c>
      <c r="D30" s="19">
        <v>5046</v>
      </c>
      <c r="E30" s="151">
        <v>13</v>
      </c>
      <c r="F30" s="20">
        <v>3</v>
      </c>
      <c r="G30" s="19">
        <f>E30*F30</f>
        <v>39</v>
      </c>
      <c r="H30" s="23">
        <f>D30/G30</f>
        <v>129.38461538461539</v>
      </c>
      <c r="I30" s="32">
        <f>200-H30</f>
        <v>70.615384615384613</v>
      </c>
      <c r="J30" s="25">
        <f>0.7*I30</f>
        <v>49.430769230769229</v>
      </c>
      <c r="K30" s="119">
        <f>210-H30</f>
        <v>80.615384615384613</v>
      </c>
      <c r="L30" s="121">
        <f>0.7*K30</f>
        <v>56.430769230769222</v>
      </c>
      <c r="M30" s="30">
        <f>220-H30</f>
        <v>90.615384615384613</v>
      </c>
      <c r="N30" s="31">
        <f>0.7*M30</f>
        <v>63.430769230769222</v>
      </c>
    </row>
    <row r="31" spans="1:14" x14ac:dyDescent="0.3">
      <c r="A31">
        <v>28</v>
      </c>
      <c r="B31" s="113" t="s">
        <v>146</v>
      </c>
      <c r="C31" s="110" t="s">
        <v>38</v>
      </c>
      <c r="D31" s="19">
        <v>3853</v>
      </c>
      <c r="E31" s="151">
        <v>10</v>
      </c>
      <c r="F31" s="20">
        <v>3</v>
      </c>
      <c r="G31" s="19">
        <f>E31*F31</f>
        <v>30</v>
      </c>
      <c r="H31" s="23">
        <f>D31/G31</f>
        <v>128.43333333333334</v>
      </c>
      <c r="I31" s="32">
        <f>200-H31</f>
        <v>71.566666666666663</v>
      </c>
      <c r="J31" s="25">
        <f>0.7*I31</f>
        <v>50.096666666666664</v>
      </c>
      <c r="K31" s="119">
        <f>210-H31</f>
        <v>81.566666666666663</v>
      </c>
      <c r="L31" s="121">
        <f>0.7*K31</f>
        <v>57.096666666666657</v>
      </c>
      <c r="M31" s="30">
        <f>220-H31</f>
        <v>91.566666666666663</v>
      </c>
      <c r="N31" s="31">
        <f>0.7*M31</f>
        <v>64.096666666666664</v>
      </c>
    </row>
    <row r="32" spans="1:14" x14ac:dyDescent="0.3">
      <c r="A32">
        <v>29</v>
      </c>
      <c r="B32" s="64" t="s">
        <v>25</v>
      </c>
      <c r="C32" s="63" t="s">
        <v>42</v>
      </c>
      <c r="D32" s="19">
        <v>3850</v>
      </c>
      <c r="E32" s="151">
        <v>10</v>
      </c>
      <c r="F32" s="20">
        <v>3</v>
      </c>
      <c r="G32" s="19">
        <f>E32*F32</f>
        <v>30</v>
      </c>
      <c r="H32" s="23">
        <f>D32/G32</f>
        <v>128.33333333333334</v>
      </c>
      <c r="I32" s="32">
        <f>200-H32</f>
        <v>71.666666666666657</v>
      </c>
      <c r="J32" s="25">
        <f>0.7*I32</f>
        <v>50.166666666666657</v>
      </c>
      <c r="K32" s="119">
        <f>210-H32</f>
        <v>81.666666666666657</v>
      </c>
      <c r="L32" s="121">
        <f>0.7*K32</f>
        <v>57.166666666666657</v>
      </c>
      <c r="M32" s="30">
        <f>220-H32</f>
        <v>91.666666666666657</v>
      </c>
      <c r="N32" s="31">
        <f>0.7*M32</f>
        <v>64.166666666666657</v>
      </c>
    </row>
    <row r="33" spans="1:14" x14ac:dyDescent="0.3">
      <c r="A33">
        <v>30</v>
      </c>
      <c r="B33" s="64" t="s">
        <v>25</v>
      </c>
      <c r="C33" s="63" t="s">
        <v>42</v>
      </c>
      <c r="D33" s="19">
        <v>3850</v>
      </c>
      <c r="E33" s="151">
        <v>10</v>
      </c>
      <c r="F33" s="20">
        <v>3</v>
      </c>
      <c r="G33" s="19">
        <f>E33*F33</f>
        <v>30</v>
      </c>
      <c r="H33" s="23">
        <f>D33/G33</f>
        <v>128.33333333333334</v>
      </c>
      <c r="I33" s="32">
        <f>200-H33</f>
        <v>71.666666666666657</v>
      </c>
      <c r="J33" s="25">
        <f>0.7*I33</f>
        <v>50.166666666666657</v>
      </c>
      <c r="K33" s="119">
        <f>210-H33</f>
        <v>81.666666666666657</v>
      </c>
      <c r="L33" s="121">
        <f>0.7*K33</f>
        <v>57.166666666666657</v>
      </c>
      <c r="M33" s="30">
        <f>220-H33</f>
        <v>91.666666666666657</v>
      </c>
      <c r="N33" s="31">
        <f>0.7*M33</f>
        <v>64.166666666666657</v>
      </c>
    </row>
    <row r="34" spans="1:14" x14ac:dyDescent="0.3">
      <c r="A34">
        <v>31</v>
      </c>
      <c r="B34" s="111" t="s">
        <v>27</v>
      </c>
      <c r="C34" s="111" t="s">
        <v>36</v>
      </c>
      <c r="D34" s="19">
        <v>4981</v>
      </c>
      <c r="E34" s="151">
        <v>13</v>
      </c>
      <c r="F34" s="20">
        <v>3</v>
      </c>
      <c r="G34" s="19">
        <f>E34*F34</f>
        <v>39</v>
      </c>
      <c r="H34" s="23">
        <f>D34/G34</f>
        <v>127.71794871794872</v>
      </c>
      <c r="I34" s="32">
        <f>200-H34</f>
        <v>72.282051282051285</v>
      </c>
      <c r="J34" s="25">
        <f>0.7*I34</f>
        <v>50.597435897435894</v>
      </c>
      <c r="K34" s="119">
        <f>210-H34</f>
        <v>82.282051282051285</v>
      </c>
      <c r="L34" s="121">
        <f>0.7*K34</f>
        <v>57.597435897435894</v>
      </c>
      <c r="M34" s="30">
        <f>220-H34</f>
        <v>92.282051282051285</v>
      </c>
      <c r="N34" s="31">
        <f>0.7*M34</f>
        <v>64.597435897435901</v>
      </c>
    </row>
    <row r="35" spans="1:14" x14ac:dyDescent="0.3">
      <c r="A35">
        <v>32</v>
      </c>
      <c r="B35" s="64" t="s">
        <v>25</v>
      </c>
      <c r="C35" s="63" t="s">
        <v>46</v>
      </c>
      <c r="D35" s="19">
        <v>1526</v>
      </c>
      <c r="E35" s="151">
        <v>4</v>
      </c>
      <c r="F35" s="20">
        <v>3</v>
      </c>
      <c r="G35" s="19">
        <f>E35*F35</f>
        <v>12</v>
      </c>
      <c r="H35" s="23">
        <f>D35/G35</f>
        <v>127.16666666666667</v>
      </c>
      <c r="I35" s="32">
        <f>200-H35</f>
        <v>72.833333333333329</v>
      </c>
      <c r="J35" s="25">
        <f>0.7*I35</f>
        <v>50.983333333333327</v>
      </c>
      <c r="K35" s="120">
        <f>210-H35</f>
        <v>82.833333333333329</v>
      </c>
      <c r="L35" s="118">
        <f>0.7*K35</f>
        <v>57.983333333333327</v>
      </c>
      <c r="M35" s="37">
        <f>220-H35</f>
        <v>92.833333333333329</v>
      </c>
      <c r="N35" s="38">
        <f>0.7*M35</f>
        <v>64.98333333333332</v>
      </c>
    </row>
    <row r="36" spans="1:14" x14ac:dyDescent="0.3">
      <c r="A36">
        <v>33</v>
      </c>
      <c r="B36" s="111" t="s">
        <v>27</v>
      </c>
      <c r="C36" s="112" t="s">
        <v>33</v>
      </c>
      <c r="D36" s="19">
        <v>5336</v>
      </c>
      <c r="E36" s="151">
        <v>14</v>
      </c>
      <c r="F36" s="20">
        <v>3</v>
      </c>
      <c r="G36" s="19">
        <f>E36*F36</f>
        <v>42</v>
      </c>
      <c r="H36" s="23">
        <f>D36/G36</f>
        <v>127.04761904761905</v>
      </c>
      <c r="I36" s="32">
        <f>200-H36</f>
        <v>72.952380952380949</v>
      </c>
      <c r="J36" s="25">
        <f>0.7*I36</f>
        <v>51.066666666666663</v>
      </c>
      <c r="K36" s="120">
        <f>210-H36</f>
        <v>82.952380952380949</v>
      </c>
      <c r="L36" s="118">
        <f>0.7*K36</f>
        <v>58.066666666666663</v>
      </c>
      <c r="M36" s="37">
        <f>220-H36</f>
        <v>92.952380952380949</v>
      </c>
      <c r="N36" s="38">
        <f>0.7*M36</f>
        <v>65.066666666666663</v>
      </c>
    </row>
    <row r="37" spans="1:14" x14ac:dyDescent="0.3">
      <c r="A37">
        <v>34</v>
      </c>
      <c r="B37" s="64" t="s">
        <v>25</v>
      </c>
      <c r="C37" s="63" t="s">
        <v>45</v>
      </c>
      <c r="D37" s="19">
        <v>4572</v>
      </c>
      <c r="E37" s="151">
        <v>12</v>
      </c>
      <c r="F37" s="20">
        <v>3</v>
      </c>
      <c r="G37" s="19">
        <f>E37*F37</f>
        <v>36</v>
      </c>
      <c r="H37" s="23">
        <f>D37/G37</f>
        <v>127</v>
      </c>
      <c r="I37" s="32">
        <f>200-H37</f>
        <v>73</v>
      </c>
      <c r="J37" s="25">
        <f>0.7*I37</f>
        <v>51.099999999999994</v>
      </c>
      <c r="K37" s="120">
        <f>210-H37</f>
        <v>83</v>
      </c>
      <c r="L37" s="118">
        <f>0.7*K37</f>
        <v>58.099999999999994</v>
      </c>
      <c r="M37" s="37">
        <f>220-H37</f>
        <v>93</v>
      </c>
      <c r="N37" s="38">
        <f>0.7*M37</f>
        <v>65.099999999999994</v>
      </c>
    </row>
    <row r="38" spans="1:14" x14ac:dyDescent="0.3">
      <c r="A38">
        <v>35</v>
      </c>
      <c r="B38" s="64" t="s">
        <v>25</v>
      </c>
      <c r="C38" s="64" t="s">
        <v>41</v>
      </c>
      <c r="D38" s="19">
        <v>2634</v>
      </c>
      <c r="E38" s="151">
        <v>7</v>
      </c>
      <c r="F38" s="20">
        <v>3</v>
      </c>
      <c r="G38" s="19">
        <f>E38*F38</f>
        <v>21</v>
      </c>
      <c r="H38" s="23">
        <f>D38/G38</f>
        <v>125.42857142857143</v>
      </c>
      <c r="I38" s="32">
        <f>200-H38</f>
        <v>74.571428571428569</v>
      </c>
      <c r="J38" s="25">
        <f>0.7*I38</f>
        <v>52.199999999999996</v>
      </c>
      <c r="K38" s="120">
        <f>210-H38</f>
        <v>84.571428571428569</v>
      </c>
      <c r="L38" s="118">
        <f>0.7*K38</f>
        <v>59.199999999999996</v>
      </c>
      <c r="M38" s="37">
        <f>220-H38</f>
        <v>94.571428571428569</v>
      </c>
      <c r="N38" s="38">
        <f>0.7*M38</f>
        <v>66.199999999999989</v>
      </c>
    </row>
    <row r="39" spans="1:14" x14ac:dyDescent="0.3">
      <c r="A39">
        <v>36</v>
      </c>
      <c r="B39" s="113" t="s">
        <v>146</v>
      </c>
      <c r="C39" s="110" t="s">
        <v>43</v>
      </c>
      <c r="D39" s="19">
        <v>5601</v>
      </c>
      <c r="E39" s="151">
        <v>15</v>
      </c>
      <c r="F39" s="20">
        <v>3</v>
      </c>
      <c r="G39" s="19">
        <f>E39*F39</f>
        <v>45</v>
      </c>
      <c r="H39" s="23">
        <f>D39/G39</f>
        <v>124.46666666666667</v>
      </c>
      <c r="I39" s="32">
        <f>200-H39</f>
        <v>75.533333333333331</v>
      </c>
      <c r="J39" s="25">
        <f>0.7*I39</f>
        <v>52.873333333333328</v>
      </c>
      <c r="K39" s="120">
        <f>210-H39</f>
        <v>85.533333333333331</v>
      </c>
      <c r="L39" s="118">
        <f>0.7*K39</f>
        <v>59.873333333333328</v>
      </c>
      <c r="M39" s="37">
        <f>220-H39</f>
        <v>95.533333333333331</v>
      </c>
      <c r="N39" s="38">
        <f>0.7*M39</f>
        <v>66.873333333333335</v>
      </c>
    </row>
    <row r="40" spans="1:14" x14ac:dyDescent="0.3">
      <c r="A40">
        <v>37</v>
      </c>
      <c r="B40" s="154" t="s">
        <v>146</v>
      </c>
      <c r="C40" s="107" t="s">
        <v>150</v>
      </c>
      <c r="D40" s="19">
        <v>2514</v>
      </c>
      <c r="E40" s="151">
        <v>7</v>
      </c>
      <c r="F40" s="20">
        <v>3</v>
      </c>
      <c r="G40" s="19">
        <f>E40*F40</f>
        <v>21</v>
      </c>
      <c r="H40" s="23">
        <f>D40/G40</f>
        <v>119.71428571428571</v>
      </c>
      <c r="I40" s="32">
        <f>200-H40</f>
        <v>80.285714285714292</v>
      </c>
      <c r="J40" s="25">
        <f>0.7*I40</f>
        <v>56.2</v>
      </c>
      <c r="K40" s="120">
        <f>210-H40</f>
        <v>90.285714285714292</v>
      </c>
      <c r="L40" s="118">
        <f>0.7*K40</f>
        <v>63.2</v>
      </c>
      <c r="M40" s="37">
        <f>220-H40</f>
        <v>100.28571428571429</v>
      </c>
      <c r="N40" s="38">
        <f>0.7*M40</f>
        <v>70.2</v>
      </c>
    </row>
    <row r="41" spans="1:14" x14ac:dyDescent="0.3">
      <c r="A41">
        <v>38</v>
      </c>
      <c r="B41" s="64" t="s">
        <v>25</v>
      </c>
      <c r="C41" s="64" t="s">
        <v>44</v>
      </c>
      <c r="D41" s="19">
        <v>1056</v>
      </c>
      <c r="E41" s="151">
        <v>3</v>
      </c>
      <c r="F41" s="20">
        <v>3</v>
      </c>
      <c r="G41" s="19">
        <f>E41*F41</f>
        <v>9</v>
      </c>
      <c r="H41" s="23">
        <f>D41/G41</f>
        <v>117.33333333333333</v>
      </c>
      <c r="I41" s="32">
        <f>200-H41</f>
        <v>82.666666666666671</v>
      </c>
      <c r="J41" s="25">
        <f>0.7*I41</f>
        <v>57.866666666666667</v>
      </c>
      <c r="K41" s="120">
        <f>210-H41</f>
        <v>92.666666666666671</v>
      </c>
      <c r="L41" s="118">
        <f>0.7*K41</f>
        <v>64.86666666666666</v>
      </c>
      <c r="M41" s="37">
        <f>220-H41</f>
        <v>102.66666666666667</v>
      </c>
      <c r="N41" s="38">
        <f>0.7*M41</f>
        <v>71.86666666666666</v>
      </c>
    </row>
    <row r="42" spans="1:14" x14ac:dyDescent="0.3">
      <c r="A42">
        <v>39</v>
      </c>
      <c r="B42" s="64" t="s">
        <v>25</v>
      </c>
      <c r="C42" s="63" t="s">
        <v>52</v>
      </c>
      <c r="D42" s="19">
        <v>3499</v>
      </c>
      <c r="E42" s="151">
        <v>10</v>
      </c>
      <c r="F42" s="20">
        <v>3</v>
      </c>
      <c r="G42" s="19">
        <f>E42*F42</f>
        <v>30</v>
      </c>
      <c r="H42" s="23">
        <f>D42/G42</f>
        <v>116.63333333333334</v>
      </c>
      <c r="I42" s="32">
        <f>200-H42</f>
        <v>83.36666666666666</v>
      </c>
      <c r="J42" s="25">
        <f>0.7*I42</f>
        <v>58.356666666666655</v>
      </c>
      <c r="K42" s="120">
        <f>210-H42</f>
        <v>93.36666666666666</v>
      </c>
      <c r="L42" s="118">
        <f>0.7*K42</f>
        <v>65.356666666666655</v>
      </c>
      <c r="M42" s="37">
        <f>220-H42</f>
        <v>103.36666666666666</v>
      </c>
      <c r="N42" s="38">
        <f>0.7*M42</f>
        <v>72.356666666666655</v>
      </c>
    </row>
    <row r="43" spans="1:14" x14ac:dyDescent="0.3">
      <c r="A43">
        <v>40</v>
      </c>
      <c r="B43" s="64" t="s">
        <v>25</v>
      </c>
      <c r="C43" s="64" t="s">
        <v>49</v>
      </c>
      <c r="D43" s="19">
        <v>2426</v>
      </c>
      <c r="E43" s="151">
        <v>7</v>
      </c>
      <c r="F43" s="20">
        <v>3</v>
      </c>
      <c r="G43" s="19">
        <f>E43*F43</f>
        <v>21</v>
      </c>
      <c r="H43" s="23">
        <f>D43/G43</f>
        <v>115.52380952380952</v>
      </c>
      <c r="I43" s="32">
        <f>200-H43</f>
        <v>84.476190476190482</v>
      </c>
      <c r="J43" s="25">
        <f>0.7*I43</f>
        <v>59.133333333333333</v>
      </c>
      <c r="K43" s="120">
        <f>210-H43</f>
        <v>94.476190476190482</v>
      </c>
      <c r="L43" s="118">
        <f>0.7*K43</f>
        <v>66.13333333333334</v>
      </c>
      <c r="M43" s="37">
        <f>220-H43</f>
        <v>104.47619047619048</v>
      </c>
      <c r="N43" s="38">
        <f>0.7*M43</f>
        <v>73.133333333333326</v>
      </c>
    </row>
    <row r="44" spans="1:14" x14ac:dyDescent="0.3">
      <c r="B44" s="64" t="s">
        <v>25</v>
      </c>
      <c r="C44" s="63" t="s">
        <v>152</v>
      </c>
      <c r="D44" s="19">
        <v>4478</v>
      </c>
      <c r="E44" s="151">
        <v>13</v>
      </c>
      <c r="F44" s="20">
        <v>3</v>
      </c>
      <c r="G44" s="19">
        <f>E44*F44</f>
        <v>39</v>
      </c>
      <c r="H44" s="23">
        <f>D44/G44</f>
        <v>114.82051282051282</v>
      </c>
      <c r="I44" s="32">
        <f>200-H44</f>
        <v>85.179487179487182</v>
      </c>
      <c r="J44" s="25">
        <f>0.7*I44</f>
        <v>59.625641025641023</v>
      </c>
      <c r="K44" s="120">
        <f>210-H44</f>
        <v>95.179487179487182</v>
      </c>
      <c r="L44" s="118">
        <f>0.7*K44</f>
        <v>66.625641025641031</v>
      </c>
      <c r="M44" s="37">
        <f>220-H44</f>
        <v>105.17948717948718</v>
      </c>
      <c r="N44" s="38">
        <f>0.7*M44</f>
        <v>73.625641025641016</v>
      </c>
    </row>
    <row r="45" spans="1:14" x14ac:dyDescent="0.3">
      <c r="B45" s="64" t="s">
        <v>25</v>
      </c>
      <c r="C45" s="63" t="s">
        <v>151</v>
      </c>
      <c r="D45" s="19">
        <v>1993</v>
      </c>
      <c r="E45" s="151">
        <v>6</v>
      </c>
      <c r="F45" s="20">
        <v>3</v>
      </c>
      <c r="G45" s="19">
        <f>E45*F45</f>
        <v>18</v>
      </c>
      <c r="H45" s="23">
        <f>D45/G45</f>
        <v>110.72222222222223</v>
      </c>
      <c r="I45" s="32">
        <f>200-H45</f>
        <v>89.277777777777771</v>
      </c>
      <c r="J45" s="25">
        <f>0.7*I45</f>
        <v>62.494444444444433</v>
      </c>
      <c r="K45" s="120">
        <f>210-H45</f>
        <v>99.277777777777771</v>
      </c>
      <c r="L45" s="118">
        <f>0.7*K45</f>
        <v>69.49444444444444</v>
      </c>
      <c r="M45" s="37">
        <f>220-H45</f>
        <v>109.27777777777777</v>
      </c>
      <c r="N45" s="38">
        <f>0.7*M45</f>
        <v>76.49444444444444</v>
      </c>
    </row>
    <row r="46" spans="1:14" x14ac:dyDescent="0.3">
      <c r="A46">
        <v>41</v>
      </c>
      <c r="B46" s="64" t="s">
        <v>25</v>
      </c>
      <c r="C46" s="64" t="s">
        <v>48</v>
      </c>
      <c r="D46" s="19">
        <v>3643</v>
      </c>
      <c r="E46" s="151">
        <v>11</v>
      </c>
      <c r="F46" s="20">
        <v>3</v>
      </c>
      <c r="G46" s="19">
        <f>E46*F46</f>
        <v>33</v>
      </c>
      <c r="H46" s="23">
        <f>D46/G46</f>
        <v>110.39393939393939</v>
      </c>
      <c r="I46" s="32">
        <f>200-H46</f>
        <v>89.606060606060609</v>
      </c>
      <c r="J46" s="25">
        <f>0.7*I46</f>
        <v>62.724242424242419</v>
      </c>
      <c r="K46" s="120">
        <f>210-H46</f>
        <v>99.606060606060609</v>
      </c>
      <c r="L46" s="118">
        <f>0.7*K46</f>
        <v>69.724242424242419</v>
      </c>
      <c r="M46" s="37">
        <f>220-H46</f>
        <v>109.60606060606061</v>
      </c>
      <c r="N46" s="38">
        <f>0.7*M46</f>
        <v>76.724242424242419</v>
      </c>
    </row>
    <row r="47" spans="1:14" x14ac:dyDescent="0.3">
      <c r="A47">
        <v>42</v>
      </c>
      <c r="B47" s="64" t="s">
        <v>25</v>
      </c>
      <c r="C47" s="63" t="s">
        <v>47</v>
      </c>
      <c r="D47" s="19">
        <v>2891</v>
      </c>
      <c r="E47" s="151">
        <v>9</v>
      </c>
      <c r="F47" s="20">
        <v>3</v>
      </c>
      <c r="G47" s="19">
        <f>E47*F47</f>
        <v>27</v>
      </c>
      <c r="H47" s="23">
        <f>D47/G47</f>
        <v>107.07407407407408</v>
      </c>
      <c r="I47" s="32">
        <f>200-H47</f>
        <v>92.925925925925924</v>
      </c>
      <c r="J47" s="25">
        <f>0.7*I47</f>
        <v>65.048148148148144</v>
      </c>
      <c r="K47" s="120">
        <f>210-H47</f>
        <v>102.92592592592592</v>
      </c>
      <c r="L47" s="118">
        <f>0.7*K47</f>
        <v>72.048148148148144</v>
      </c>
      <c r="M47" s="37">
        <f>220-H47</f>
        <v>112.92592592592592</v>
      </c>
      <c r="N47" s="38">
        <f>0.7*M47</f>
        <v>79.048148148148144</v>
      </c>
    </row>
    <row r="48" spans="1:14" x14ac:dyDescent="0.3">
      <c r="A48">
        <v>43</v>
      </c>
      <c r="B48" s="64" t="s">
        <v>25</v>
      </c>
      <c r="C48" s="64" t="s">
        <v>54</v>
      </c>
      <c r="D48" s="19">
        <v>4354</v>
      </c>
      <c r="E48" s="151">
        <v>14</v>
      </c>
      <c r="F48" s="20">
        <v>3</v>
      </c>
      <c r="G48" s="19">
        <f>E48*F48</f>
        <v>42</v>
      </c>
      <c r="H48" s="23">
        <f>D48/G48</f>
        <v>103.66666666666667</v>
      </c>
      <c r="I48" s="32">
        <f>200-H48</f>
        <v>96.333333333333329</v>
      </c>
      <c r="J48" s="25">
        <f>0.7*I48</f>
        <v>67.433333333333323</v>
      </c>
      <c r="K48" s="120">
        <f>210-H48</f>
        <v>106.33333333333333</v>
      </c>
      <c r="L48" s="118">
        <f>0.7*K48</f>
        <v>74.433333333333323</v>
      </c>
      <c r="M48" s="37">
        <f>220-H48</f>
        <v>116.33333333333333</v>
      </c>
      <c r="N48" s="38">
        <f>0.7*M48</f>
        <v>81.433333333333323</v>
      </c>
    </row>
    <row r="49" spans="1:14" x14ac:dyDescent="0.3">
      <c r="A49">
        <v>44</v>
      </c>
      <c r="B49" s="64" t="s">
        <v>25</v>
      </c>
      <c r="C49" s="64" t="s">
        <v>51</v>
      </c>
      <c r="D49" s="19">
        <v>2951</v>
      </c>
      <c r="E49" s="151">
        <v>10</v>
      </c>
      <c r="F49" s="20">
        <v>3</v>
      </c>
      <c r="G49" s="19">
        <f>E49*F49</f>
        <v>30</v>
      </c>
      <c r="H49" s="23">
        <f>D49/G49</f>
        <v>98.36666666666666</v>
      </c>
      <c r="I49" s="32">
        <f>200-H49</f>
        <v>101.63333333333334</v>
      </c>
      <c r="J49" s="25">
        <f>0.7*I49</f>
        <v>71.143333333333331</v>
      </c>
      <c r="K49" s="120">
        <f>210-H49</f>
        <v>111.63333333333334</v>
      </c>
      <c r="L49" s="118">
        <f>0.7*K49</f>
        <v>78.143333333333331</v>
      </c>
      <c r="M49" s="37">
        <f>220-H49</f>
        <v>121.63333333333334</v>
      </c>
      <c r="N49" s="38">
        <f>0.7*M49</f>
        <v>85.143333333333331</v>
      </c>
    </row>
    <row r="50" spans="1:14" x14ac:dyDescent="0.3">
      <c r="A50">
        <v>45</v>
      </c>
      <c r="B50" s="64" t="s">
        <v>25</v>
      </c>
      <c r="C50" s="63" t="s">
        <v>155</v>
      </c>
      <c r="D50" s="19">
        <v>2013</v>
      </c>
      <c r="E50" s="151">
        <v>7</v>
      </c>
      <c r="F50" s="20">
        <v>3</v>
      </c>
      <c r="G50" s="19">
        <f>E50*F50</f>
        <v>21</v>
      </c>
      <c r="H50" s="23">
        <f>D50/G50</f>
        <v>95.857142857142861</v>
      </c>
      <c r="I50" s="32">
        <f>200-H50</f>
        <v>104.14285714285714</v>
      </c>
      <c r="J50" s="25">
        <f>0.7*I50</f>
        <v>72.899999999999991</v>
      </c>
      <c r="K50" s="123">
        <f>210-H50</f>
        <v>114.14285714285714</v>
      </c>
      <c r="L50" s="118">
        <f>0.7*K50</f>
        <v>79.899999999999991</v>
      </c>
      <c r="M50" s="37">
        <f>220-H50</f>
        <v>124.14285714285714</v>
      </c>
      <c r="N50" s="38">
        <f>0.7*M50</f>
        <v>86.899999999999991</v>
      </c>
    </row>
    <row r="51" spans="1:14" x14ac:dyDescent="0.3">
      <c r="B51" s="64" t="s">
        <v>25</v>
      </c>
      <c r="C51" s="63" t="s">
        <v>50</v>
      </c>
      <c r="D51" s="19">
        <v>511</v>
      </c>
      <c r="E51" s="151">
        <v>2</v>
      </c>
      <c r="F51" s="20">
        <v>3</v>
      </c>
      <c r="G51" s="19">
        <f>E51*F51</f>
        <v>6</v>
      </c>
      <c r="H51" s="23">
        <f>D51/G51</f>
        <v>85.166666666666671</v>
      </c>
      <c r="I51" s="32">
        <f>200-H51</f>
        <v>114.83333333333333</v>
      </c>
      <c r="J51" s="25">
        <f>0.7*I51</f>
        <v>80.383333333333326</v>
      </c>
      <c r="K51" s="123">
        <f>210-H51</f>
        <v>124.83333333333333</v>
      </c>
      <c r="L51" s="118">
        <f>0.7*K51</f>
        <v>87.383333333333326</v>
      </c>
      <c r="M51" s="37">
        <f>220-H51</f>
        <v>134.83333333333331</v>
      </c>
      <c r="N51" s="38">
        <f>0.7*M51</f>
        <v>94.383333333333312</v>
      </c>
    </row>
    <row r="52" spans="1:14" x14ac:dyDescent="0.3">
      <c r="B52" s="64" t="s">
        <v>25</v>
      </c>
      <c r="C52" s="63" t="s">
        <v>153</v>
      </c>
      <c r="D52" s="19">
        <v>2128</v>
      </c>
      <c r="E52" s="151">
        <v>9</v>
      </c>
      <c r="F52" s="20">
        <v>3</v>
      </c>
      <c r="G52" s="19">
        <f>E52*F52</f>
        <v>27</v>
      </c>
      <c r="H52" s="23">
        <f>D52/G52</f>
        <v>78.81481481481481</v>
      </c>
      <c r="I52" s="32">
        <f>200-H52</f>
        <v>121.18518518518519</v>
      </c>
      <c r="J52" s="25">
        <f>0.7*I52</f>
        <v>84.829629629629622</v>
      </c>
      <c r="K52" s="123">
        <f>210-H52</f>
        <v>131.18518518518519</v>
      </c>
      <c r="L52" s="118">
        <f>0.7*K52</f>
        <v>91.829629629629622</v>
      </c>
      <c r="M52" s="37">
        <f>220-H52</f>
        <v>141.18518518518519</v>
      </c>
      <c r="N52" s="38">
        <f>0.7*M52</f>
        <v>98.829629629629622</v>
      </c>
    </row>
    <row r="53" spans="1:14" x14ac:dyDescent="0.3">
      <c r="A53">
        <v>46</v>
      </c>
      <c r="B53" s="64" t="s">
        <v>25</v>
      </c>
      <c r="C53" s="63" t="s">
        <v>156</v>
      </c>
      <c r="D53" s="19">
        <v>990</v>
      </c>
      <c r="E53" s="151">
        <v>5</v>
      </c>
      <c r="F53" s="20">
        <v>3</v>
      </c>
      <c r="G53" s="19">
        <f>E53*F53</f>
        <v>15</v>
      </c>
      <c r="H53" s="23">
        <f>D53/G53</f>
        <v>66</v>
      </c>
      <c r="I53" s="32">
        <f>200-H53</f>
        <v>134</v>
      </c>
      <c r="J53" s="25">
        <f>0.7*I53</f>
        <v>93.8</v>
      </c>
      <c r="K53" s="123">
        <f>210-H53</f>
        <v>144</v>
      </c>
      <c r="L53" s="118">
        <f>0.7*K53</f>
        <v>100.8</v>
      </c>
      <c r="M53" s="37">
        <f>220-H53</f>
        <v>154</v>
      </c>
      <c r="N53" s="38">
        <f>0.7*M53</f>
        <v>107.8</v>
      </c>
    </row>
    <row r="54" spans="1:14" x14ac:dyDescent="0.3">
      <c r="A54">
        <v>47</v>
      </c>
      <c r="B54" s="115" t="s">
        <v>13</v>
      </c>
      <c r="C54" s="116" t="s">
        <v>18</v>
      </c>
      <c r="D54" s="19">
        <v>0</v>
      </c>
      <c r="E54" s="151">
        <v>0</v>
      </c>
      <c r="F54" s="20">
        <v>3</v>
      </c>
      <c r="G54" s="19">
        <f>E54*F54</f>
        <v>0</v>
      </c>
      <c r="H54" s="23" t="e">
        <f>D54/G54</f>
        <v>#DIV/0!</v>
      </c>
      <c r="I54" s="32" t="e">
        <f>200-H54</f>
        <v>#DIV/0!</v>
      </c>
      <c r="J54" s="25" t="e">
        <f>0.7*I54</f>
        <v>#DIV/0!</v>
      </c>
      <c r="K54" s="39" t="e">
        <f>210-H54</f>
        <v>#DIV/0!</v>
      </c>
      <c r="L54" s="36" t="e">
        <f>0.7*K54</f>
        <v>#DIV/0!</v>
      </c>
      <c r="M54" s="37" t="e">
        <f>220-H54</f>
        <v>#DIV/0!</v>
      </c>
      <c r="N54" s="38" t="e">
        <f>0.7*M54</f>
        <v>#DIV/0!</v>
      </c>
    </row>
    <row r="55" spans="1:14" ht="16.2" thickBot="1" x14ac:dyDescent="0.35">
      <c r="A55">
        <v>48</v>
      </c>
      <c r="B55" s="64" t="s">
        <v>25</v>
      </c>
      <c r="C55" s="63" t="s">
        <v>53</v>
      </c>
      <c r="D55" s="19">
        <v>0</v>
      </c>
      <c r="E55" s="151">
        <v>0</v>
      </c>
      <c r="F55" s="20">
        <v>3</v>
      </c>
      <c r="G55" s="19">
        <f>E55*F55</f>
        <v>0</v>
      </c>
      <c r="H55" s="23" t="e">
        <f>D55/G55</f>
        <v>#DIV/0!</v>
      </c>
      <c r="I55" s="32" t="e">
        <f>200-H55</f>
        <v>#DIV/0!</v>
      </c>
      <c r="J55" s="25" t="e">
        <f>0.7*I55</f>
        <v>#DIV/0!</v>
      </c>
      <c r="K55" s="34" t="e">
        <f>210-H55</f>
        <v>#DIV/0!</v>
      </c>
      <c r="L55" s="27" t="e">
        <f>0.7*K55</f>
        <v>#DIV/0!</v>
      </c>
      <c r="M55" s="40" t="e">
        <f>220-H55</f>
        <v>#DIV/0!</v>
      </c>
      <c r="N55" s="41" t="e">
        <f>0.7*M55</f>
        <v>#DIV/0!</v>
      </c>
    </row>
  </sheetData>
  <sortState xmlns:xlrd2="http://schemas.microsoft.com/office/spreadsheetml/2017/richdata2" ref="B4:N55">
    <sortCondition ref="K4:K55"/>
  </sortState>
  <mergeCells count="3">
    <mergeCell ref="I2:J2"/>
    <mergeCell ref="D3:G3"/>
    <mergeCell ref="M1:N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5077-0A21-466C-B00C-24A18BE5DCAA}">
  <dimension ref="A1:N78"/>
  <sheetViews>
    <sheetView workbookViewId="0">
      <selection activeCell="Q14" sqref="Q14"/>
    </sheetView>
  </sheetViews>
  <sheetFormatPr defaultRowHeight="14.4" x14ac:dyDescent="0.3"/>
  <cols>
    <col min="1" max="1" width="3.44140625" customWidth="1"/>
    <col min="2" max="2" width="3.77734375" bestFit="1" customWidth="1"/>
    <col min="3" max="3" width="20.33203125" bestFit="1" customWidth="1"/>
    <col min="4" max="4" width="5.5546875" customWidth="1"/>
    <col min="5" max="5" width="3.77734375" customWidth="1"/>
    <col min="6" max="6" width="3.44140625" customWidth="1"/>
    <col min="7" max="7" width="3.77734375" customWidth="1"/>
    <col min="8" max="8" width="5.44140625" style="5" customWidth="1"/>
    <col min="9" max="9" width="4.44140625" style="5" customWidth="1"/>
    <col min="10" max="10" width="5.44140625" style="5" customWidth="1"/>
    <col min="11" max="11" width="4.77734375" style="5" customWidth="1"/>
    <col min="12" max="12" width="5.44140625" style="5" customWidth="1"/>
    <col min="13" max="13" width="4.77734375" style="5" customWidth="1"/>
    <col min="14" max="14" width="5.21875" style="5" customWidth="1"/>
  </cols>
  <sheetData>
    <row r="1" spans="1:14" ht="18.600000000000001" thickBot="1" x14ac:dyDescent="0.4">
      <c r="D1" s="3" t="s">
        <v>133</v>
      </c>
      <c r="L1" s="129">
        <v>45628</v>
      </c>
      <c r="M1" s="129"/>
    </row>
    <row r="2" spans="1:14" ht="18.600000000000001" thickBot="1" x14ac:dyDescent="0.4">
      <c r="C2" s="3" t="s">
        <v>55</v>
      </c>
      <c r="E2" s="43" t="s">
        <v>55</v>
      </c>
      <c r="F2" s="44" t="s">
        <v>55</v>
      </c>
      <c r="G2" s="44"/>
      <c r="K2" s="7">
        <v>100</v>
      </c>
      <c r="L2" s="137">
        <v>0.7</v>
      </c>
    </row>
    <row r="3" spans="1:14" ht="28.8" customHeight="1" x14ac:dyDescent="0.3">
      <c r="B3" s="5" t="s">
        <v>0</v>
      </c>
      <c r="C3" t="s">
        <v>1</v>
      </c>
      <c r="D3" s="130" t="s">
        <v>57</v>
      </c>
      <c r="E3" s="130"/>
      <c r="F3" s="130"/>
      <c r="G3" s="130"/>
      <c r="H3" s="47" t="s">
        <v>4</v>
      </c>
      <c r="I3" s="48" t="s">
        <v>5</v>
      </c>
      <c r="J3" s="49" t="s">
        <v>6</v>
      </c>
      <c r="K3" s="50" t="s">
        <v>7</v>
      </c>
      <c r="L3" s="51" t="s">
        <v>6</v>
      </c>
      <c r="M3" s="52" t="s">
        <v>8</v>
      </c>
      <c r="N3" s="53" t="s">
        <v>6</v>
      </c>
    </row>
    <row r="4" spans="1:14" ht="15.6" x14ac:dyDescent="0.3">
      <c r="A4">
        <v>1</v>
      </c>
      <c r="B4" s="73" t="s">
        <v>59</v>
      </c>
      <c r="C4" s="74" t="s">
        <v>60</v>
      </c>
      <c r="D4" s="19">
        <v>8611</v>
      </c>
      <c r="E4" s="136">
        <v>14</v>
      </c>
      <c r="F4" s="54">
        <v>3</v>
      </c>
      <c r="G4" s="55">
        <f>E4*F4</f>
        <v>42</v>
      </c>
      <c r="H4" s="23">
        <f>D4/G4</f>
        <v>205.02380952380952</v>
      </c>
      <c r="I4" s="24">
        <f>200-H4</f>
        <v>-5.0238095238095184</v>
      </c>
      <c r="J4" s="25">
        <f>0.7*I4</f>
        <v>-3.5166666666666626</v>
      </c>
      <c r="K4" s="119">
        <f>210-H4</f>
        <v>4.9761904761904816</v>
      </c>
      <c r="L4" s="117">
        <f>0.7*K4</f>
        <v>3.4833333333333369</v>
      </c>
      <c r="M4" s="30">
        <f>220-H4</f>
        <v>14.976190476190482</v>
      </c>
      <c r="N4" s="31">
        <f t="shared" ref="N4:N35" si="0">0.7*M4</f>
        <v>10.483333333333336</v>
      </c>
    </row>
    <row r="5" spans="1:14" ht="15.6" x14ac:dyDescent="0.3">
      <c r="A5">
        <v>2</v>
      </c>
      <c r="B5" s="73" t="s">
        <v>59</v>
      </c>
      <c r="C5" s="74" t="s">
        <v>62</v>
      </c>
      <c r="D5" s="19">
        <v>8544</v>
      </c>
      <c r="E5" s="136">
        <v>14</v>
      </c>
      <c r="F5" s="54">
        <v>3</v>
      </c>
      <c r="G5" s="55">
        <f>E5*F5</f>
        <v>42</v>
      </c>
      <c r="H5" s="23">
        <f>D5/G5</f>
        <v>203.42857142857142</v>
      </c>
      <c r="I5" s="24">
        <f>200-H5</f>
        <v>-3.4285714285714164</v>
      </c>
      <c r="J5" s="25">
        <f>0.7*I5</f>
        <v>-2.3999999999999915</v>
      </c>
      <c r="K5" s="119">
        <f>210-H5</f>
        <v>6.5714285714285836</v>
      </c>
      <c r="L5" s="117">
        <f>0.7*K5</f>
        <v>4.6000000000000085</v>
      </c>
      <c r="M5" s="30">
        <f>220-H5</f>
        <v>16.571428571428584</v>
      </c>
      <c r="N5" s="31">
        <f t="shared" si="0"/>
        <v>11.600000000000009</v>
      </c>
    </row>
    <row r="6" spans="1:14" ht="15.6" x14ac:dyDescent="0.3">
      <c r="A6">
        <v>3</v>
      </c>
      <c r="B6" s="73" t="s">
        <v>59</v>
      </c>
      <c r="C6" s="74" t="s">
        <v>61</v>
      </c>
      <c r="D6" s="19">
        <v>5362</v>
      </c>
      <c r="E6" s="136">
        <v>9</v>
      </c>
      <c r="F6" s="54">
        <v>3</v>
      </c>
      <c r="G6" s="55">
        <f>E6*F6</f>
        <v>27</v>
      </c>
      <c r="H6" s="23">
        <f>D6/G6</f>
        <v>198.59259259259258</v>
      </c>
      <c r="I6" s="101">
        <f>200-H6</f>
        <v>1.407407407407419</v>
      </c>
      <c r="J6" s="102">
        <f>0.7*I6</f>
        <v>0.98518518518519327</v>
      </c>
      <c r="K6" s="119">
        <f>210-H6</f>
        <v>11.407407407407419</v>
      </c>
      <c r="L6" s="117">
        <f>0.7*K6</f>
        <v>7.9851851851851929</v>
      </c>
      <c r="M6" s="30">
        <v>12</v>
      </c>
      <c r="N6" s="31">
        <f t="shared" si="0"/>
        <v>8.3999999999999986</v>
      </c>
    </row>
    <row r="7" spans="1:14" ht="15.6" x14ac:dyDescent="0.3">
      <c r="A7">
        <v>4</v>
      </c>
      <c r="B7" s="73" t="s">
        <v>59</v>
      </c>
      <c r="C7" s="75" t="s">
        <v>67</v>
      </c>
      <c r="D7" s="19">
        <v>7586</v>
      </c>
      <c r="E7" s="136">
        <v>13</v>
      </c>
      <c r="F7" s="54">
        <v>3</v>
      </c>
      <c r="G7" s="55">
        <f>E7*F7</f>
        <v>39</v>
      </c>
      <c r="H7" s="23">
        <f>D7/G7</f>
        <v>194.51282051282053</v>
      </c>
      <c r="I7" s="24">
        <f>200-H7</f>
        <v>5.4871794871794748</v>
      </c>
      <c r="J7" s="25">
        <f>0.7*I7</f>
        <v>3.8410256410256323</v>
      </c>
      <c r="K7" s="119">
        <f>210-H7</f>
        <v>15.487179487179475</v>
      </c>
      <c r="L7" s="117">
        <f>0.7*K7</f>
        <v>10.841025641025631</v>
      </c>
      <c r="M7" s="30">
        <f>220-H7</f>
        <v>25.487179487179475</v>
      </c>
      <c r="N7" s="31">
        <f t="shared" si="0"/>
        <v>17.841025641025631</v>
      </c>
    </row>
    <row r="8" spans="1:14" ht="15.6" x14ac:dyDescent="0.3">
      <c r="A8">
        <v>5</v>
      </c>
      <c r="B8" s="73" t="s">
        <v>59</v>
      </c>
      <c r="C8" s="74" t="s">
        <v>64</v>
      </c>
      <c r="D8" s="19">
        <v>8071</v>
      </c>
      <c r="E8" s="136">
        <v>14</v>
      </c>
      <c r="F8" s="54">
        <v>3</v>
      </c>
      <c r="G8" s="55">
        <f>E8*F8</f>
        <v>42</v>
      </c>
      <c r="H8" s="23">
        <f>D8/G8</f>
        <v>192.16666666666666</v>
      </c>
      <c r="I8" s="24">
        <f>200-H8</f>
        <v>7.8333333333333428</v>
      </c>
      <c r="J8" s="25">
        <f>0.7*I8</f>
        <v>5.4833333333333396</v>
      </c>
      <c r="K8" s="119">
        <f>210-H8</f>
        <v>17.833333333333343</v>
      </c>
      <c r="L8" s="117">
        <f>0.7*K8</f>
        <v>12.48333333333334</v>
      </c>
      <c r="M8" s="30">
        <f>220-H8</f>
        <v>27.833333333333343</v>
      </c>
      <c r="N8" s="31">
        <f t="shared" si="0"/>
        <v>19.483333333333338</v>
      </c>
    </row>
    <row r="9" spans="1:14" ht="15.6" x14ac:dyDescent="0.3">
      <c r="A9">
        <v>6</v>
      </c>
      <c r="B9" s="73" t="s">
        <v>59</v>
      </c>
      <c r="C9" s="74" t="s">
        <v>65</v>
      </c>
      <c r="D9" s="19">
        <v>6866</v>
      </c>
      <c r="E9" s="136">
        <v>12</v>
      </c>
      <c r="F9" s="54">
        <v>3</v>
      </c>
      <c r="G9" s="55">
        <f>E9*F9</f>
        <v>36</v>
      </c>
      <c r="H9" s="23">
        <f>D9/G9</f>
        <v>190.72222222222223</v>
      </c>
      <c r="I9" s="24">
        <f>200-H9</f>
        <v>9.2777777777777715</v>
      </c>
      <c r="J9" s="25">
        <f>0.7*I9</f>
        <v>6.49444444444444</v>
      </c>
      <c r="K9" s="119">
        <f>210-H9</f>
        <v>19.277777777777771</v>
      </c>
      <c r="L9" s="117">
        <f>0.7*K9</f>
        <v>13.49444444444444</v>
      </c>
      <c r="M9" s="30">
        <f>220-H9</f>
        <v>29.277777777777771</v>
      </c>
      <c r="N9" s="31">
        <f t="shared" si="0"/>
        <v>20.49444444444444</v>
      </c>
    </row>
    <row r="10" spans="1:14" ht="15.6" x14ac:dyDescent="0.3">
      <c r="A10">
        <v>7</v>
      </c>
      <c r="B10" s="76" t="s">
        <v>63</v>
      </c>
      <c r="C10" s="124" t="s">
        <v>66</v>
      </c>
      <c r="D10" s="19">
        <v>8516</v>
      </c>
      <c r="E10" s="136">
        <v>15</v>
      </c>
      <c r="F10" s="54">
        <v>3</v>
      </c>
      <c r="G10" s="55">
        <f>E10*F10</f>
        <v>45</v>
      </c>
      <c r="H10" s="23">
        <f>D10/G10</f>
        <v>189.24444444444444</v>
      </c>
      <c r="I10" s="24">
        <f>200-H10</f>
        <v>10.75555555555556</v>
      </c>
      <c r="J10" s="25">
        <f>0.7*I10</f>
        <v>7.5288888888888916</v>
      </c>
      <c r="K10" s="119">
        <f>210-H10</f>
        <v>20.75555555555556</v>
      </c>
      <c r="L10" s="117">
        <f>0.7*K10</f>
        <v>14.528888888888892</v>
      </c>
      <c r="M10" s="30">
        <f>220-H10</f>
        <v>30.75555555555556</v>
      </c>
      <c r="N10" s="31">
        <f t="shared" si="0"/>
        <v>21.52888888888889</v>
      </c>
    </row>
    <row r="11" spans="1:14" ht="15.6" x14ac:dyDescent="0.3">
      <c r="A11">
        <v>8</v>
      </c>
      <c r="B11" s="76" t="s">
        <v>63</v>
      </c>
      <c r="C11" s="77" t="s">
        <v>70</v>
      </c>
      <c r="D11" s="19">
        <v>7941</v>
      </c>
      <c r="E11" s="136">
        <v>14</v>
      </c>
      <c r="F11" s="54">
        <v>3</v>
      </c>
      <c r="G11" s="55">
        <f>E11*F11</f>
        <v>42</v>
      </c>
      <c r="H11" s="23">
        <f>D11/G11</f>
        <v>189.07142857142858</v>
      </c>
      <c r="I11" s="24">
        <f>200-H11</f>
        <v>10.928571428571416</v>
      </c>
      <c r="J11" s="25">
        <f>0.7*I11</f>
        <v>7.6499999999999906</v>
      </c>
      <c r="K11" s="119">
        <f>210-H11</f>
        <v>20.928571428571416</v>
      </c>
      <c r="L11" s="117">
        <f>0.7*K11</f>
        <v>14.64999999999999</v>
      </c>
      <c r="M11" s="30">
        <f>220-H11</f>
        <v>30.928571428571416</v>
      </c>
      <c r="N11" s="31">
        <f t="shared" si="0"/>
        <v>21.649999999999991</v>
      </c>
    </row>
    <row r="12" spans="1:14" ht="15.6" x14ac:dyDescent="0.3">
      <c r="A12">
        <v>9</v>
      </c>
      <c r="B12" s="76" t="s">
        <v>63</v>
      </c>
      <c r="C12" s="77" t="s">
        <v>71</v>
      </c>
      <c r="D12" s="19">
        <v>7234</v>
      </c>
      <c r="E12" s="136">
        <v>13</v>
      </c>
      <c r="F12" s="54">
        <v>3</v>
      </c>
      <c r="G12" s="55">
        <f>E12*F12</f>
        <v>39</v>
      </c>
      <c r="H12" s="23">
        <f>D12/G12</f>
        <v>185.48717948717947</v>
      </c>
      <c r="I12" s="24">
        <f>200-H12</f>
        <v>14.512820512820525</v>
      </c>
      <c r="J12" s="25">
        <f>0.7*I12</f>
        <v>10.158974358974367</v>
      </c>
      <c r="K12" s="119">
        <f>210-H12</f>
        <v>24.512820512820525</v>
      </c>
      <c r="L12" s="117">
        <f>0.7*K12</f>
        <v>17.158974358974366</v>
      </c>
      <c r="M12" s="30">
        <f>220-H12</f>
        <v>34.512820512820525</v>
      </c>
      <c r="N12" s="31">
        <f t="shared" si="0"/>
        <v>24.158974358974366</v>
      </c>
    </row>
    <row r="13" spans="1:14" ht="15.6" x14ac:dyDescent="0.3">
      <c r="A13">
        <v>10</v>
      </c>
      <c r="B13" s="76" t="s">
        <v>63</v>
      </c>
      <c r="C13" s="77" t="s">
        <v>72</v>
      </c>
      <c r="D13" s="19">
        <v>5518</v>
      </c>
      <c r="E13" s="136">
        <v>10</v>
      </c>
      <c r="F13" s="54">
        <v>3</v>
      </c>
      <c r="G13" s="55">
        <f>E13*F13</f>
        <v>30</v>
      </c>
      <c r="H13" s="23">
        <f>D13/G13</f>
        <v>183.93333333333334</v>
      </c>
      <c r="I13" s="24">
        <f>200-H13</f>
        <v>16.066666666666663</v>
      </c>
      <c r="J13" s="25">
        <f>0.7*I13</f>
        <v>11.246666666666663</v>
      </c>
      <c r="K13" s="119">
        <f>210-H13</f>
        <v>26.066666666666663</v>
      </c>
      <c r="L13" s="117">
        <f>0.7*K13</f>
        <v>18.246666666666663</v>
      </c>
      <c r="M13" s="30">
        <f>220-H13</f>
        <v>36.066666666666663</v>
      </c>
      <c r="N13" s="31">
        <f t="shared" si="0"/>
        <v>25.246666666666663</v>
      </c>
    </row>
    <row r="14" spans="1:14" ht="15.6" x14ac:dyDescent="0.3">
      <c r="A14">
        <v>11</v>
      </c>
      <c r="B14" s="78" t="s">
        <v>68</v>
      </c>
      <c r="C14" s="79" t="s">
        <v>78</v>
      </c>
      <c r="D14" s="19">
        <v>8266</v>
      </c>
      <c r="E14" s="136">
        <v>15</v>
      </c>
      <c r="F14" s="54">
        <v>3</v>
      </c>
      <c r="G14" s="55">
        <f>E14*F14</f>
        <v>45</v>
      </c>
      <c r="H14" s="23">
        <f>D14/G14</f>
        <v>183.6888888888889</v>
      </c>
      <c r="I14" s="24">
        <f>200-H14</f>
        <v>16.311111111111103</v>
      </c>
      <c r="J14" s="25">
        <f>0.7*I14</f>
        <v>11.417777777777772</v>
      </c>
      <c r="K14" s="119">
        <f>210-H14</f>
        <v>26.311111111111103</v>
      </c>
      <c r="L14" s="117">
        <f>0.7*K14</f>
        <v>18.417777777777772</v>
      </c>
      <c r="M14" s="30">
        <f>220-H14</f>
        <v>36.311111111111103</v>
      </c>
      <c r="N14" s="31">
        <f t="shared" si="0"/>
        <v>25.417777777777772</v>
      </c>
    </row>
    <row r="15" spans="1:14" ht="15.6" x14ac:dyDescent="0.3">
      <c r="A15">
        <v>12</v>
      </c>
      <c r="B15" s="76" t="s">
        <v>63</v>
      </c>
      <c r="C15" s="77" t="s">
        <v>69</v>
      </c>
      <c r="D15" s="19">
        <v>7088</v>
      </c>
      <c r="E15" s="136">
        <v>13</v>
      </c>
      <c r="F15" s="54">
        <v>3</v>
      </c>
      <c r="G15" s="55">
        <f>E15*F15</f>
        <v>39</v>
      </c>
      <c r="H15" s="23">
        <f>D15/G15</f>
        <v>181.74358974358975</v>
      </c>
      <c r="I15" s="24">
        <f>200-H15</f>
        <v>18.256410256410248</v>
      </c>
      <c r="J15" s="25">
        <f>0.7*I15</f>
        <v>12.779487179487173</v>
      </c>
      <c r="K15" s="119">
        <f>210-H15</f>
        <v>28.256410256410248</v>
      </c>
      <c r="L15" s="117">
        <f>0.7*K15</f>
        <v>19.779487179487173</v>
      </c>
      <c r="M15" s="30">
        <f>220-H15</f>
        <v>38.256410256410248</v>
      </c>
      <c r="N15" s="31">
        <f t="shared" si="0"/>
        <v>26.779487179487173</v>
      </c>
    </row>
    <row r="16" spans="1:14" ht="15.6" x14ac:dyDescent="0.3">
      <c r="A16">
        <v>13</v>
      </c>
      <c r="B16" s="78" t="s">
        <v>68</v>
      </c>
      <c r="C16" s="79" t="s">
        <v>75</v>
      </c>
      <c r="D16" s="19">
        <v>5993</v>
      </c>
      <c r="E16" s="136">
        <v>11</v>
      </c>
      <c r="F16" s="54">
        <v>3</v>
      </c>
      <c r="G16" s="55">
        <f>E16*F16</f>
        <v>33</v>
      </c>
      <c r="H16" s="23">
        <f>D16/G16</f>
        <v>181.60606060606059</v>
      </c>
      <c r="I16" s="24">
        <f>200-H16</f>
        <v>18.393939393939405</v>
      </c>
      <c r="J16" s="25">
        <f>0.7*I16</f>
        <v>12.875757575757582</v>
      </c>
      <c r="K16" s="119">
        <f>210-H16</f>
        <v>28.393939393939405</v>
      </c>
      <c r="L16" s="117">
        <f>0.7*K16</f>
        <v>19.875757575757582</v>
      </c>
      <c r="M16" s="30">
        <f>220-H16</f>
        <v>38.393939393939405</v>
      </c>
      <c r="N16" s="31">
        <f t="shared" si="0"/>
        <v>26.875757575757582</v>
      </c>
    </row>
    <row r="17" spans="1:14" ht="15.6" x14ac:dyDescent="0.3">
      <c r="A17">
        <v>14</v>
      </c>
      <c r="B17" s="78" t="s">
        <v>68</v>
      </c>
      <c r="C17" s="79" t="s">
        <v>77</v>
      </c>
      <c r="D17" s="19">
        <v>7073</v>
      </c>
      <c r="E17" s="136">
        <v>13</v>
      </c>
      <c r="F17" s="54">
        <v>3</v>
      </c>
      <c r="G17" s="55">
        <f>E17*F17</f>
        <v>39</v>
      </c>
      <c r="H17" s="23">
        <f>D17/G17</f>
        <v>181.35897435897436</v>
      </c>
      <c r="I17" s="24">
        <f>200-H17</f>
        <v>18.641025641025635</v>
      </c>
      <c r="J17" s="25">
        <f>0.7*I17</f>
        <v>13.048717948717943</v>
      </c>
      <c r="K17" s="119">
        <f>210-H17</f>
        <v>28.641025641025635</v>
      </c>
      <c r="L17" s="117">
        <f>0.7*K17</f>
        <v>20.048717948717943</v>
      </c>
      <c r="M17" s="30">
        <f>220-H17</f>
        <v>38.641025641025635</v>
      </c>
      <c r="N17" s="31">
        <f t="shared" si="0"/>
        <v>27.048717948717943</v>
      </c>
    </row>
    <row r="18" spans="1:14" ht="15.6" x14ac:dyDescent="0.3">
      <c r="A18">
        <v>15</v>
      </c>
      <c r="B18" s="78" t="s">
        <v>68</v>
      </c>
      <c r="C18" s="79" t="s">
        <v>76</v>
      </c>
      <c r="D18" s="19">
        <v>6520</v>
      </c>
      <c r="E18" s="136">
        <v>12</v>
      </c>
      <c r="F18" s="54">
        <v>3</v>
      </c>
      <c r="G18" s="55">
        <f>E18*F18</f>
        <v>36</v>
      </c>
      <c r="H18" s="23">
        <f>D18/G18</f>
        <v>181.11111111111111</v>
      </c>
      <c r="I18" s="24">
        <f>200-H18</f>
        <v>18.888888888888886</v>
      </c>
      <c r="J18" s="25">
        <f>0.7*I18</f>
        <v>13.22222222222222</v>
      </c>
      <c r="K18" s="119">
        <f>210-H18</f>
        <v>28.888888888888886</v>
      </c>
      <c r="L18" s="117">
        <f>0.7*K18</f>
        <v>20.222222222222218</v>
      </c>
      <c r="M18" s="30">
        <f>220-H18</f>
        <v>38.888888888888886</v>
      </c>
      <c r="N18" s="31">
        <f t="shared" si="0"/>
        <v>27.222222222222218</v>
      </c>
    </row>
    <row r="19" spans="1:14" ht="15.6" x14ac:dyDescent="0.3">
      <c r="A19">
        <v>16</v>
      </c>
      <c r="B19" s="80" t="s">
        <v>88</v>
      </c>
      <c r="C19" s="81" t="s">
        <v>87</v>
      </c>
      <c r="D19" s="19">
        <v>5910</v>
      </c>
      <c r="E19" s="136">
        <v>11</v>
      </c>
      <c r="F19" s="54">
        <v>3</v>
      </c>
      <c r="G19" s="55">
        <f>E19*F19</f>
        <v>33</v>
      </c>
      <c r="H19" s="23">
        <f>D19/G19</f>
        <v>179.09090909090909</v>
      </c>
      <c r="I19" s="24">
        <f>200-H19</f>
        <v>20.909090909090907</v>
      </c>
      <c r="J19" s="25">
        <f>0.7*I19</f>
        <v>14.636363636363633</v>
      </c>
      <c r="K19" s="119">
        <f>210-H19</f>
        <v>30.909090909090907</v>
      </c>
      <c r="L19" s="117">
        <f>0.7*K19</f>
        <v>21.636363636363633</v>
      </c>
      <c r="M19" s="30">
        <f>220-H19</f>
        <v>40.909090909090907</v>
      </c>
      <c r="N19" s="31">
        <f t="shared" si="0"/>
        <v>28.636363636363633</v>
      </c>
    </row>
    <row r="20" spans="1:14" ht="15.6" x14ac:dyDescent="0.3">
      <c r="A20">
        <v>17</v>
      </c>
      <c r="B20" s="78" t="s">
        <v>68</v>
      </c>
      <c r="C20" s="79" t="s">
        <v>85</v>
      </c>
      <c r="D20" s="19">
        <v>5358</v>
      </c>
      <c r="E20" s="136">
        <v>10</v>
      </c>
      <c r="F20" s="54">
        <v>3</v>
      </c>
      <c r="G20" s="55">
        <f>E20*F20</f>
        <v>30</v>
      </c>
      <c r="H20" s="23">
        <f>D20/G20</f>
        <v>178.6</v>
      </c>
      <c r="I20" s="24">
        <f>200-H20</f>
        <v>21.400000000000006</v>
      </c>
      <c r="J20" s="25">
        <f>0.7*I20</f>
        <v>14.980000000000002</v>
      </c>
      <c r="K20" s="119">
        <f>210-H20</f>
        <v>31.400000000000006</v>
      </c>
      <c r="L20" s="117">
        <f>0.7*K20</f>
        <v>21.980000000000004</v>
      </c>
      <c r="M20" s="30">
        <f>220-H20</f>
        <v>41.400000000000006</v>
      </c>
      <c r="N20" s="31">
        <f t="shared" si="0"/>
        <v>28.98</v>
      </c>
    </row>
    <row r="21" spans="1:14" ht="15.6" x14ac:dyDescent="0.3">
      <c r="A21">
        <v>18</v>
      </c>
      <c r="B21" s="78" t="s">
        <v>68</v>
      </c>
      <c r="C21" s="79" t="s">
        <v>74</v>
      </c>
      <c r="D21" s="19">
        <v>8010</v>
      </c>
      <c r="E21" s="136">
        <v>15</v>
      </c>
      <c r="F21" s="54">
        <v>3</v>
      </c>
      <c r="G21" s="55">
        <f>E21*F21</f>
        <v>45</v>
      </c>
      <c r="H21" s="23">
        <f>D21/G21</f>
        <v>178</v>
      </c>
      <c r="I21" s="24">
        <f>200-H21</f>
        <v>22</v>
      </c>
      <c r="J21" s="25">
        <f>0.7*I21</f>
        <v>15.399999999999999</v>
      </c>
      <c r="K21" s="119">
        <f>210-H21</f>
        <v>32</v>
      </c>
      <c r="L21" s="117">
        <f>0.7*K21</f>
        <v>22.4</v>
      </c>
      <c r="M21" s="30">
        <f>220-H21</f>
        <v>42</v>
      </c>
      <c r="N21" s="31">
        <f t="shared" si="0"/>
        <v>29.4</v>
      </c>
    </row>
    <row r="22" spans="1:14" ht="15.6" x14ac:dyDescent="0.3">
      <c r="A22">
        <v>19</v>
      </c>
      <c r="B22" s="78" t="s">
        <v>68</v>
      </c>
      <c r="C22" s="79" t="s">
        <v>82</v>
      </c>
      <c r="D22" s="19">
        <v>7950</v>
      </c>
      <c r="E22" s="136">
        <v>15</v>
      </c>
      <c r="F22" s="54">
        <v>3</v>
      </c>
      <c r="G22" s="55">
        <f>E22*F22</f>
        <v>45</v>
      </c>
      <c r="H22" s="23">
        <f>D22/G22</f>
        <v>176.66666666666666</v>
      </c>
      <c r="I22" s="24">
        <f>200-H22</f>
        <v>23.333333333333343</v>
      </c>
      <c r="J22" s="25">
        <f>0.7*I22</f>
        <v>16.333333333333339</v>
      </c>
      <c r="K22" s="119">
        <f>210-H22</f>
        <v>33.333333333333343</v>
      </c>
      <c r="L22" s="117">
        <f>0.7*K22</f>
        <v>23.333333333333339</v>
      </c>
      <c r="M22" s="30">
        <f>220-H22</f>
        <v>43.333333333333343</v>
      </c>
      <c r="N22" s="31">
        <f t="shared" si="0"/>
        <v>30.333333333333339</v>
      </c>
    </row>
    <row r="23" spans="1:14" ht="15.6" x14ac:dyDescent="0.3">
      <c r="A23">
        <v>20</v>
      </c>
      <c r="B23" s="83" t="s">
        <v>105</v>
      </c>
      <c r="C23" s="84" t="s">
        <v>104</v>
      </c>
      <c r="D23" s="19">
        <v>7830</v>
      </c>
      <c r="E23" s="136">
        <v>15</v>
      </c>
      <c r="F23" s="54">
        <v>3</v>
      </c>
      <c r="G23" s="55">
        <f>E23*F23</f>
        <v>45</v>
      </c>
      <c r="H23" s="23">
        <f>D23/G23</f>
        <v>174</v>
      </c>
      <c r="I23" s="24">
        <f>200-H23</f>
        <v>26</v>
      </c>
      <c r="J23" s="25">
        <f>0.7*I23</f>
        <v>18.2</v>
      </c>
      <c r="K23" s="119">
        <f>210-H23</f>
        <v>36</v>
      </c>
      <c r="L23" s="117">
        <f>0.7*K23</f>
        <v>25.2</v>
      </c>
      <c r="M23" s="30">
        <f>220-H23</f>
        <v>46</v>
      </c>
      <c r="N23" s="31">
        <f t="shared" si="0"/>
        <v>32.199999999999996</v>
      </c>
    </row>
    <row r="24" spans="1:14" ht="15.6" x14ac:dyDescent="0.3">
      <c r="A24">
        <v>21</v>
      </c>
      <c r="B24" s="76" t="s">
        <v>63</v>
      </c>
      <c r="C24" s="77" t="s">
        <v>73</v>
      </c>
      <c r="D24" s="19">
        <v>7819</v>
      </c>
      <c r="E24" s="136">
        <v>15</v>
      </c>
      <c r="F24" s="54">
        <v>3</v>
      </c>
      <c r="G24" s="55">
        <f>E24*F24</f>
        <v>45</v>
      </c>
      <c r="H24" s="23">
        <f>D24/G24</f>
        <v>173.75555555555556</v>
      </c>
      <c r="I24" s="24">
        <f>200-H24</f>
        <v>26.24444444444444</v>
      </c>
      <c r="J24" s="25">
        <f>0.7*I24</f>
        <v>18.371111111111105</v>
      </c>
      <c r="K24" s="119">
        <f>210-H24</f>
        <v>36.24444444444444</v>
      </c>
      <c r="L24" s="117">
        <f>0.7*K24</f>
        <v>25.371111111111105</v>
      </c>
      <c r="M24" s="30">
        <f>220-H24</f>
        <v>46.24444444444444</v>
      </c>
      <c r="N24" s="31">
        <f t="shared" si="0"/>
        <v>32.371111111111105</v>
      </c>
    </row>
    <row r="25" spans="1:14" ht="15.6" x14ac:dyDescent="0.3">
      <c r="A25">
        <v>22</v>
      </c>
      <c r="B25" s="140" t="s">
        <v>88</v>
      </c>
      <c r="C25" s="145" t="s">
        <v>135</v>
      </c>
      <c r="D25" s="19">
        <v>6239</v>
      </c>
      <c r="E25" s="136">
        <v>12</v>
      </c>
      <c r="F25" s="54">
        <v>3</v>
      </c>
      <c r="G25" s="55">
        <f>E25*F25</f>
        <v>36</v>
      </c>
      <c r="H25" s="23">
        <f>D25/G25</f>
        <v>173.30555555555554</v>
      </c>
      <c r="I25" s="24">
        <f>200-H25</f>
        <v>26.694444444444457</v>
      </c>
      <c r="J25" s="25">
        <f>0.7*I25</f>
        <v>18.686111111111117</v>
      </c>
      <c r="K25" s="119">
        <f>210-H25</f>
        <v>36.694444444444457</v>
      </c>
      <c r="L25" s="117">
        <f>0.7*K25</f>
        <v>25.686111111111117</v>
      </c>
      <c r="M25" s="30">
        <f>220-H25</f>
        <v>46.694444444444457</v>
      </c>
      <c r="N25" s="31">
        <f t="shared" si="0"/>
        <v>32.686111111111117</v>
      </c>
    </row>
    <row r="26" spans="1:14" ht="15.6" x14ac:dyDescent="0.3">
      <c r="A26">
        <v>23</v>
      </c>
      <c r="B26" s="139" t="s">
        <v>59</v>
      </c>
      <c r="C26" s="144" t="s">
        <v>80</v>
      </c>
      <c r="D26" s="19">
        <v>2067</v>
      </c>
      <c r="E26" s="136">
        <v>4</v>
      </c>
      <c r="F26" s="54">
        <v>3</v>
      </c>
      <c r="G26" s="55">
        <f>E26*F26</f>
        <v>12</v>
      </c>
      <c r="H26" s="23">
        <f>D26/G26</f>
        <v>172.25</v>
      </c>
      <c r="I26" s="24">
        <f>200-H26</f>
        <v>27.75</v>
      </c>
      <c r="J26" s="25">
        <f>0.7*I26</f>
        <v>19.424999999999997</v>
      </c>
      <c r="K26" s="119">
        <f>210-H26</f>
        <v>37.75</v>
      </c>
      <c r="L26" s="117">
        <f>0.7*K26</f>
        <v>26.424999999999997</v>
      </c>
      <c r="M26" s="30">
        <f>220-H26</f>
        <v>47.75</v>
      </c>
      <c r="N26" s="31">
        <f t="shared" si="0"/>
        <v>33.424999999999997</v>
      </c>
    </row>
    <row r="27" spans="1:14" ht="15.6" x14ac:dyDescent="0.3">
      <c r="A27">
        <v>24</v>
      </c>
      <c r="B27" s="98" t="s">
        <v>68</v>
      </c>
      <c r="C27" s="99" t="s">
        <v>134</v>
      </c>
      <c r="D27" s="19">
        <v>5645</v>
      </c>
      <c r="E27" s="136">
        <v>11</v>
      </c>
      <c r="F27" s="54">
        <v>3</v>
      </c>
      <c r="G27" s="55">
        <f>E27*F27</f>
        <v>33</v>
      </c>
      <c r="H27" s="23">
        <f>D27/G27</f>
        <v>171.06060606060606</v>
      </c>
      <c r="I27" s="24">
        <f>200-H27</f>
        <v>28.939393939393938</v>
      </c>
      <c r="J27" s="25">
        <f>0.7*I27</f>
        <v>20.257575757575754</v>
      </c>
      <c r="K27" s="119">
        <f>210-H27</f>
        <v>38.939393939393938</v>
      </c>
      <c r="L27" s="117">
        <f>0.7*K27</f>
        <v>27.257575757575754</v>
      </c>
      <c r="M27" s="30">
        <f>220-H27</f>
        <v>48.939393939393938</v>
      </c>
      <c r="N27" s="31">
        <f t="shared" si="0"/>
        <v>34.257575757575751</v>
      </c>
    </row>
    <row r="28" spans="1:14" ht="15.6" x14ac:dyDescent="0.3">
      <c r="A28">
        <v>25</v>
      </c>
      <c r="B28" s="140" t="s">
        <v>88</v>
      </c>
      <c r="C28" s="146" t="s">
        <v>89</v>
      </c>
      <c r="D28" s="19">
        <v>7179</v>
      </c>
      <c r="E28" s="136">
        <v>14</v>
      </c>
      <c r="F28" s="54">
        <v>3</v>
      </c>
      <c r="G28" s="55">
        <f>E28*F28</f>
        <v>42</v>
      </c>
      <c r="H28" s="23">
        <f>D28/G28</f>
        <v>170.92857142857142</v>
      </c>
      <c r="I28" s="24">
        <f>200-H28</f>
        <v>29.071428571428584</v>
      </c>
      <c r="J28" s="25">
        <f>0.7*I28</f>
        <v>20.350000000000009</v>
      </c>
      <c r="K28" s="119">
        <f>210-H28</f>
        <v>39.071428571428584</v>
      </c>
      <c r="L28" s="117">
        <f>0.7*K28</f>
        <v>27.350000000000009</v>
      </c>
      <c r="M28" s="30">
        <f>220-H28</f>
        <v>49.071428571428584</v>
      </c>
      <c r="N28" s="31">
        <f t="shared" si="0"/>
        <v>34.350000000000009</v>
      </c>
    </row>
    <row r="29" spans="1:14" ht="15.6" x14ac:dyDescent="0.3">
      <c r="A29">
        <v>26</v>
      </c>
      <c r="B29" s="80" t="s">
        <v>88</v>
      </c>
      <c r="C29" s="82" t="s">
        <v>84</v>
      </c>
      <c r="D29" s="19">
        <v>7630</v>
      </c>
      <c r="E29" s="136">
        <v>15</v>
      </c>
      <c r="F29" s="54">
        <v>3</v>
      </c>
      <c r="G29" s="55">
        <f>E29*F29</f>
        <v>45</v>
      </c>
      <c r="H29" s="23">
        <f>D29/G29</f>
        <v>169.55555555555554</v>
      </c>
      <c r="I29" s="24">
        <f>200-H29</f>
        <v>30.444444444444457</v>
      </c>
      <c r="J29" s="25">
        <f>0.7*I29</f>
        <v>21.311111111111117</v>
      </c>
      <c r="K29" s="119">
        <f>210-H29</f>
        <v>40.444444444444457</v>
      </c>
      <c r="L29" s="117">
        <f>0.7*K29</f>
        <v>28.311111111111117</v>
      </c>
      <c r="M29" s="30">
        <f>220-H29</f>
        <v>50.444444444444457</v>
      </c>
      <c r="N29" s="31">
        <f t="shared" si="0"/>
        <v>35.311111111111117</v>
      </c>
    </row>
    <row r="30" spans="1:14" ht="15.6" x14ac:dyDescent="0.3">
      <c r="A30">
        <v>27</v>
      </c>
      <c r="B30" s="85" t="s">
        <v>81</v>
      </c>
      <c r="C30" s="134" t="s">
        <v>136</v>
      </c>
      <c r="D30" s="19">
        <v>7097</v>
      </c>
      <c r="E30" s="136">
        <v>14</v>
      </c>
      <c r="F30" s="20">
        <v>3</v>
      </c>
      <c r="G30" s="55">
        <f>E30*F30</f>
        <v>42</v>
      </c>
      <c r="H30" s="23">
        <f>D30/G30</f>
        <v>168.97619047619048</v>
      </c>
      <c r="I30" s="24">
        <f>200-H30</f>
        <v>31.023809523809518</v>
      </c>
      <c r="J30" s="25">
        <f>0.7*I30</f>
        <v>21.716666666666661</v>
      </c>
      <c r="K30" s="119">
        <f>210-H30</f>
        <v>41.023809523809518</v>
      </c>
      <c r="L30" s="117">
        <f>0.7*K30</f>
        <v>28.716666666666661</v>
      </c>
      <c r="M30" s="30">
        <f>220-H30</f>
        <v>51.023809523809518</v>
      </c>
      <c r="N30" s="31">
        <f t="shared" si="0"/>
        <v>35.716666666666661</v>
      </c>
    </row>
    <row r="31" spans="1:14" ht="15.6" x14ac:dyDescent="0.3">
      <c r="A31">
        <v>29</v>
      </c>
      <c r="B31" s="85" t="s">
        <v>81</v>
      </c>
      <c r="C31" s="68" t="s">
        <v>90</v>
      </c>
      <c r="D31" s="19">
        <v>4960</v>
      </c>
      <c r="E31" s="136">
        <v>10</v>
      </c>
      <c r="F31" s="54">
        <v>3</v>
      </c>
      <c r="G31" s="55">
        <f>E31*F31</f>
        <v>30</v>
      </c>
      <c r="H31" s="23">
        <f>D31/G31</f>
        <v>165.33333333333334</v>
      </c>
      <c r="I31" s="24">
        <f>200-H31</f>
        <v>34.666666666666657</v>
      </c>
      <c r="J31" s="25">
        <f>0.7*I31</f>
        <v>24.266666666666659</v>
      </c>
      <c r="K31" s="119">
        <f>210-H31</f>
        <v>44.666666666666657</v>
      </c>
      <c r="L31" s="117">
        <f>0.7*K31</f>
        <v>31.266666666666659</v>
      </c>
      <c r="M31" s="30">
        <f>220-H31</f>
        <v>54.666666666666657</v>
      </c>
      <c r="N31" s="31">
        <f t="shared" si="0"/>
        <v>38.266666666666659</v>
      </c>
    </row>
    <row r="32" spans="1:14" ht="15.6" x14ac:dyDescent="0.3">
      <c r="A32">
        <v>30</v>
      </c>
      <c r="B32" s="62" t="s">
        <v>86</v>
      </c>
      <c r="C32" s="63" t="s">
        <v>100</v>
      </c>
      <c r="D32" s="19">
        <v>6338</v>
      </c>
      <c r="E32" s="136">
        <v>13</v>
      </c>
      <c r="F32" s="54">
        <v>3</v>
      </c>
      <c r="G32" s="55">
        <f>E32*F32</f>
        <v>39</v>
      </c>
      <c r="H32" s="23">
        <f>D32/G32</f>
        <v>162.51282051282053</v>
      </c>
      <c r="I32" s="24">
        <f>200-H32</f>
        <v>37.487179487179475</v>
      </c>
      <c r="J32" s="25">
        <f>0.7*I32</f>
        <v>26.24102564102563</v>
      </c>
      <c r="K32" s="119">
        <f>210-H32</f>
        <v>47.487179487179475</v>
      </c>
      <c r="L32" s="117">
        <f>0.7*K32</f>
        <v>33.24102564102563</v>
      </c>
      <c r="M32" s="30">
        <f>220-H32</f>
        <v>57.487179487179475</v>
      </c>
      <c r="N32" s="31">
        <f t="shared" si="0"/>
        <v>40.24102564102563</v>
      </c>
    </row>
    <row r="33" spans="1:14" ht="15.6" x14ac:dyDescent="0.3">
      <c r="A33">
        <v>31</v>
      </c>
      <c r="B33" s="83" t="s">
        <v>105</v>
      </c>
      <c r="C33" s="84" t="s">
        <v>95</v>
      </c>
      <c r="D33" s="19">
        <v>2915</v>
      </c>
      <c r="E33" s="136">
        <v>6</v>
      </c>
      <c r="F33" s="20">
        <v>3</v>
      </c>
      <c r="G33" s="55">
        <f>E33*F33</f>
        <v>18</v>
      </c>
      <c r="H33" s="23">
        <f>D33/G33</f>
        <v>161.94444444444446</v>
      </c>
      <c r="I33" s="24">
        <f>200-H33</f>
        <v>38.055555555555543</v>
      </c>
      <c r="J33" s="25">
        <f>0.7*I33</f>
        <v>26.638888888888879</v>
      </c>
      <c r="K33" s="119">
        <f>210-H33</f>
        <v>48.055555555555543</v>
      </c>
      <c r="L33" s="117">
        <f>0.7*K33</f>
        <v>33.638888888888879</v>
      </c>
      <c r="M33" s="30">
        <f>220-H33</f>
        <v>58.055555555555543</v>
      </c>
      <c r="N33" s="31">
        <f t="shared" si="0"/>
        <v>40.638888888888879</v>
      </c>
    </row>
    <row r="34" spans="1:14" ht="15.6" x14ac:dyDescent="0.3">
      <c r="A34">
        <v>32</v>
      </c>
      <c r="B34" s="85" t="s">
        <v>81</v>
      </c>
      <c r="C34" s="68" t="s">
        <v>96</v>
      </c>
      <c r="D34" s="19">
        <v>5338</v>
      </c>
      <c r="E34" s="136">
        <v>11</v>
      </c>
      <c r="F34" s="54">
        <v>3</v>
      </c>
      <c r="G34" s="55">
        <f>E34*F34</f>
        <v>33</v>
      </c>
      <c r="H34" s="23">
        <f>D34/G34</f>
        <v>161.75757575757575</v>
      </c>
      <c r="I34" s="24">
        <f>200-H34</f>
        <v>38.242424242424249</v>
      </c>
      <c r="J34" s="25">
        <f>0.7*I34</f>
        <v>26.769696969696973</v>
      </c>
      <c r="K34" s="119">
        <f>210-H34</f>
        <v>48.242424242424249</v>
      </c>
      <c r="L34" s="117">
        <f>0.7*K34</f>
        <v>33.769696969696973</v>
      </c>
      <c r="M34" s="30">
        <f>220-H34</f>
        <v>58.242424242424249</v>
      </c>
      <c r="N34" s="31">
        <f t="shared" si="0"/>
        <v>40.769696969696973</v>
      </c>
    </row>
    <row r="35" spans="1:14" ht="15.6" x14ac:dyDescent="0.3">
      <c r="A35">
        <v>33</v>
      </c>
      <c r="B35" s="62" t="s">
        <v>86</v>
      </c>
      <c r="C35" s="64" t="s">
        <v>102</v>
      </c>
      <c r="D35" s="19">
        <v>6761</v>
      </c>
      <c r="E35" s="136">
        <v>14</v>
      </c>
      <c r="F35" s="54">
        <v>3</v>
      </c>
      <c r="G35" s="55">
        <f>E35*F35</f>
        <v>42</v>
      </c>
      <c r="H35" s="23">
        <f>D35/G35</f>
        <v>160.97619047619048</v>
      </c>
      <c r="I35" s="24">
        <f>200-H35</f>
        <v>39.023809523809518</v>
      </c>
      <c r="J35" s="25">
        <f>0.7*I35</f>
        <v>27.316666666666663</v>
      </c>
      <c r="K35" s="119">
        <f>210-H35</f>
        <v>49.023809523809518</v>
      </c>
      <c r="L35" s="117">
        <f>0.7*K35</f>
        <v>34.316666666666663</v>
      </c>
      <c r="M35" s="30">
        <f>220-H35</f>
        <v>59.023809523809518</v>
      </c>
      <c r="N35" s="31">
        <f t="shared" si="0"/>
        <v>41.316666666666663</v>
      </c>
    </row>
    <row r="36" spans="1:14" ht="15.6" x14ac:dyDescent="0.3">
      <c r="A36">
        <v>34</v>
      </c>
      <c r="B36" s="83" t="s">
        <v>105</v>
      </c>
      <c r="C36" s="84" t="s">
        <v>109</v>
      </c>
      <c r="D36" s="19">
        <v>7240</v>
      </c>
      <c r="E36" s="136">
        <v>15</v>
      </c>
      <c r="F36" s="54">
        <v>3</v>
      </c>
      <c r="G36" s="55">
        <f>E36*F36</f>
        <v>45</v>
      </c>
      <c r="H36" s="23">
        <f>D36/G36</f>
        <v>160.88888888888889</v>
      </c>
      <c r="I36" s="24">
        <f>200-H36</f>
        <v>39.111111111111114</v>
      </c>
      <c r="J36" s="25">
        <f>0.7*I36</f>
        <v>27.37777777777778</v>
      </c>
      <c r="K36" s="119">
        <f>210-H36</f>
        <v>49.111111111111114</v>
      </c>
      <c r="L36" s="117">
        <f>0.7*K36</f>
        <v>34.37777777777778</v>
      </c>
      <c r="M36" s="30">
        <f>220-H36</f>
        <v>59.111111111111114</v>
      </c>
      <c r="N36" s="31">
        <f t="shared" ref="N36:N67" si="1">0.7*M36</f>
        <v>41.37777777777778</v>
      </c>
    </row>
    <row r="37" spans="1:14" ht="15.6" x14ac:dyDescent="0.3">
      <c r="A37">
        <v>35</v>
      </c>
      <c r="B37" s="85" t="s">
        <v>81</v>
      </c>
      <c r="C37" s="134" t="s">
        <v>94</v>
      </c>
      <c r="D37" s="19">
        <v>6755</v>
      </c>
      <c r="E37" s="138">
        <v>14</v>
      </c>
      <c r="F37" s="54">
        <v>3</v>
      </c>
      <c r="G37" s="55">
        <f>E37*F37</f>
        <v>42</v>
      </c>
      <c r="H37" s="23">
        <f>D37/G37</f>
        <v>160.83333333333334</v>
      </c>
      <c r="I37" s="32">
        <f>200-H37</f>
        <v>39.166666666666657</v>
      </c>
      <c r="J37" s="25">
        <f>0.7*I37</f>
        <v>27.416666666666657</v>
      </c>
      <c r="K37" s="120">
        <f>210-H37</f>
        <v>49.166666666666657</v>
      </c>
      <c r="L37" s="118">
        <f>0.7*K37</f>
        <v>34.416666666666657</v>
      </c>
      <c r="M37" s="37">
        <f>220-H37</f>
        <v>59.166666666666657</v>
      </c>
      <c r="N37" s="38">
        <f t="shared" si="1"/>
        <v>41.416666666666657</v>
      </c>
    </row>
    <row r="38" spans="1:14" ht="15.6" x14ac:dyDescent="0.3">
      <c r="A38">
        <v>36</v>
      </c>
      <c r="B38" s="62" t="s">
        <v>86</v>
      </c>
      <c r="C38" s="63" t="s">
        <v>98</v>
      </c>
      <c r="D38" s="19">
        <v>5787</v>
      </c>
      <c r="E38" s="138">
        <v>12</v>
      </c>
      <c r="F38" s="54">
        <v>3</v>
      </c>
      <c r="G38" s="55">
        <f>E38*F38</f>
        <v>36</v>
      </c>
      <c r="H38" s="23">
        <f>D38/G38</f>
        <v>160.75</v>
      </c>
      <c r="I38" s="32">
        <f>200-H38</f>
        <v>39.25</v>
      </c>
      <c r="J38" s="25">
        <f>0.7*I38</f>
        <v>27.474999999999998</v>
      </c>
      <c r="K38" s="120">
        <f>210-H38</f>
        <v>49.25</v>
      </c>
      <c r="L38" s="118">
        <f>0.7*K38</f>
        <v>34.474999999999994</v>
      </c>
      <c r="M38" s="37">
        <f>220-H38</f>
        <v>59.25</v>
      </c>
      <c r="N38" s="38">
        <f t="shared" si="1"/>
        <v>41.474999999999994</v>
      </c>
    </row>
    <row r="39" spans="1:14" ht="15.6" x14ac:dyDescent="0.3">
      <c r="A39">
        <v>37</v>
      </c>
      <c r="B39" s="80" t="s">
        <v>88</v>
      </c>
      <c r="C39" s="82" t="s">
        <v>97</v>
      </c>
      <c r="D39" s="19">
        <v>5304</v>
      </c>
      <c r="E39" s="138">
        <v>11</v>
      </c>
      <c r="F39" s="54">
        <v>3</v>
      </c>
      <c r="G39" s="55">
        <f>E39*F39</f>
        <v>33</v>
      </c>
      <c r="H39" s="23">
        <f>D39/G39</f>
        <v>160.72727272727272</v>
      </c>
      <c r="I39" s="32">
        <f>200-H39</f>
        <v>39.27272727272728</v>
      </c>
      <c r="J39" s="25">
        <f>0.7*I39</f>
        <v>27.490909090909096</v>
      </c>
      <c r="K39" s="120">
        <f>210-H39</f>
        <v>49.27272727272728</v>
      </c>
      <c r="L39" s="118">
        <f>0.7*K39</f>
        <v>34.490909090909092</v>
      </c>
      <c r="M39" s="37">
        <f>220-H39</f>
        <v>59.27272727272728</v>
      </c>
      <c r="N39" s="38">
        <f t="shared" si="1"/>
        <v>41.490909090909092</v>
      </c>
    </row>
    <row r="40" spans="1:14" ht="15.6" x14ac:dyDescent="0.3">
      <c r="A40">
        <v>38</v>
      </c>
      <c r="B40" s="85" t="s">
        <v>81</v>
      </c>
      <c r="C40" s="68" t="s">
        <v>91</v>
      </c>
      <c r="D40" s="19">
        <v>5295</v>
      </c>
      <c r="E40" s="136">
        <v>11</v>
      </c>
      <c r="F40" s="54">
        <v>3</v>
      </c>
      <c r="G40" s="55">
        <f>E40*F40</f>
        <v>33</v>
      </c>
      <c r="H40" s="23">
        <f>D40/G40</f>
        <v>160.45454545454547</v>
      </c>
      <c r="I40" s="24">
        <f>200-H40</f>
        <v>39.545454545454533</v>
      </c>
      <c r="J40" s="25">
        <f>0.7*I40</f>
        <v>27.681818181818173</v>
      </c>
      <c r="K40" s="119">
        <f>210-H40</f>
        <v>49.545454545454533</v>
      </c>
      <c r="L40" s="117">
        <f>0.7*K40</f>
        <v>34.681818181818173</v>
      </c>
      <c r="M40" s="30">
        <f>220-H40</f>
        <v>59.545454545454533</v>
      </c>
      <c r="N40" s="31">
        <f t="shared" si="1"/>
        <v>41.681818181818173</v>
      </c>
    </row>
    <row r="41" spans="1:14" ht="15.6" x14ac:dyDescent="0.3">
      <c r="A41">
        <v>39</v>
      </c>
      <c r="B41" s="80" t="s">
        <v>88</v>
      </c>
      <c r="C41" s="82" t="s">
        <v>92</v>
      </c>
      <c r="D41" s="19">
        <v>6256</v>
      </c>
      <c r="E41" s="136">
        <v>13</v>
      </c>
      <c r="F41" s="54">
        <v>3</v>
      </c>
      <c r="G41" s="55">
        <f>E41*F41</f>
        <v>39</v>
      </c>
      <c r="H41" s="23">
        <f>D41/G41</f>
        <v>160.41025641025641</v>
      </c>
      <c r="I41" s="24">
        <f>200-H41</f>
        <v>39.589743589743591</v>
      </c>
      <c r="J41" s="25">
        <f>0.7*I41</f>
        <v>27.712820512820514</v>
      </c>
      <c r="K41" s="119">
        <f>210-H41</f>
        <v>49.589743589743591</v>
      </c>
      <c r="L41" s="117">
        <f>0.7*K41</f>
        <v>34.712820512820514</v>
      </c>
      <c r="M41" s="30">
        <f>220-H41</f>
        <v>59.589743589743591</v>
      </c>
      <c r="N41" s="31">
        <f t="shared" si="1"/>
        <v>41.712820512820514</v>
      </c>
    </row>
    <row r="42" spans="1:14" ht="15.6" x14ac:dyDescent="0.3">
      <c r="A42">
        <v>40</v>
      </c>
      <c r="B42" s="62" t="s">
        <v>86</v>
      </c>
      <c r="C42" s="63" t="s">
        <v>137</v>
      </c>
      <c r="D42" s="19">
        <v>5197</v>
      </c>
      <c r="E42" s="136">
        <v>11</v>
      </c>
      <c r="F42" s="54">
        <v>3</v>
      </c>
      <c r="G42" s="55">
        <f>E42*F42</f>
        <v>33</v>
      </c>
      <c r="H42" s="23">
        <f>D42/G42</f>
        <v>157.4848484848485</v>
      </c>
      <c r="I42" s="24">
        <f>200-H42</f>
        <v>42.515151515151501</v>
      </c>
      <c r="J42" s="25">
        <f>0.7*I42</f>
        <v>29.760606060606047</v>
      </c>
      <c r="K42" s="119">
        <f>210-H42</f>
        <v>52.515151515151501</v>
      </c>
      <c r="L42" s="117">
        <f>0.7*K42</f>
        <v>36.760606060606051</v>
      </c>
      <c r="M42" s="30">
        <f>220-H42</f>
        <v>62.515151515151501</v>
      </c>
      <c r="N42" s="31">
        <f t="shared" si="1"/>
        <v>43.760606060606051</v>
      </c>
    </row>
    <row r="43" spans="1:14" ht="15.6" x14ac:dyDescent="0.3">
      <c r="A43">
        <v>41</v>
      </c>
      <c r="B43" s="83" t="s">
        <v>105</v>
      </c>
      <c r="C43" s="86" t="s">
        <v>101</v>
      </c>
      <c r="D43" s="19">
        <v>6956</v>
      </c>
      <c r="E43" s="136">
        <v>15</v>
      </c>
      <c r="F43" s="54">
        <v>3</v>
      </c>
      <c r="G43" s="55">
        <f>E43*F43</f>
        <v>45</v>
      </c>
      <c r="H43" s="23">
        <f>D43/G43</f>
        <v>154.57777777777778</v>
      </c>
      <c r="I43" s="24">
        <f>200-H43</f>
        <v>45.422222222222217</v>
      </c>
      <c r="J43" s="25">
        <f>0.7*I43</f>
        <v>31.795555555555548</v>
      </c>
      <c r="K43" s="119">
        <f>210-H43</f>
        <v>55.422222222222217</v>
      </c>
      <c r="L43" s="117">
        <f>0.7*K43</f>
        <v>38.795555555555552</v>
      </c>
      <c r="M43" s="30">
        <f>220-H43</f>
        <v>65.422222222222217</v>
      </c>
      <c r="N43" s="31">
        <f t="shared" si="1"/>
        <v>45.795555555555552</v>
      </c>
    </row>
    <row r="44" spans="1:14" ht="15.6" x14ac:dyDescent="0.3">
      <c r="A44">
        <v>42</v>
      </c>
      <c r="B44" s="83" t="s">
        <v>105</v>
      </c>
      <c r="C44" s="84" t="s">
        <v>138</v>
      </c>
      <c r="D44" s="19">
        <v>6484</v>
      </c>
      <c r="E44" s="136">
        <v>14</v>
      </c>
      <c r="F44" s="54">
        <v>3</v>
      </c>
      <c r="G44" s="55">
        <f>E44*F44</f>
        <v>42</v>
      </c>
      <c r="H44" s="23">
        <f>D44/G44</f>
        <v>154.38095238095238</v>
      </c>
      <c r="I44" s="24">
        <f>200-H44</f>
        <v>45.61904761904762</v>
      </c>
      <c r="J44" s="25">
        <f>0.7*I44</f>
        <v>31.933333333333334</v>
      </c>
      <c r="K44" s="119">
        <f>210-H44</f>
        <v>55.61904761904762</v>
      </c>
      <c r="L44" s="117">
        <f>0.7*K44</f>
        <v>38.93333333333333</v>
      </c>
      <c r="M44" s="30">
        <f>220-H44</f>
        <v>65.61904761904762</v>
      </c>
      <c r="N44" s="31">
        <f t="shared" si="1"/>
        <v>45.93333333333333</v>
      </c>
    </row>
    <row r="45" spans="1:14" ht="15.6" x14ac:dyDescent="0.3">
      <c r="A45">
        <v>43</v>
      </c>
      <c r="B45" s="85" t="s">
        <v>81</v>
      </c>
      <c r="C45" s="68" t="s">
        <v>99</v>
      </c>
      <c r="D45" s="19">
        <v>6920</v>
      </c>
      <c r="E45" s="136">
        <v>15</v>
      </c>
      <c r="F45" s="54">
        <v>3</v>
      </c>
      <c r="G45" s="55">
        <f>E45*F45</f>
        <v>45</v>
      </c>
      <c r="H45" s="23">
        <f>D45/G45</f>
        <v>153.77777777777777</v>
      </c>
      <c r="I45" s="24">
        <f>200-H45</f>
        <v>46.222222222222229</v>
      </c>
      <c r="J45" s="25">
        <f>0.7*I45</f>
        <v>32.355555555555561</v>
      </c>
      <c r="K45" s="119">
        <f>210-H45</f>
        <v>56.222222222222229</v>
      </c>
      <c r="L45" s="117">
        <f>0.7*K45</f>
        <v>39.355555555555554</v>
      </c>
      <c r="M45" s="30">
        <f>220-H45</f>
        <v>66.222222222222229</v>
      </c>
      <c r="N45" s="31">
        <f t="shared" si="1"/>
        <v>46.355555555555554</v>
      </c>
    </row>
    <row r="46" spans="1:14" ht="15.6" x14ac:dyDescent="0.3">
      <c r="A46">
        <v>44</v>
      </c>
      <c r="B46" s="87" t="s">
        <v>81</v>
      </c>
      <c r="C46" s="135" t="s">
        <v>103</v>
      </c>
      <c r="D46" s="19">
        <v>3225</v>
      </c>
      <c r="E46" s="136">
        <v>7</v>
      </c>
      <c r="F46" s="54">
        <v>3</v>
      </c>
      <c r="G46" s="55">
        <f>E46*F46</f>
        <v>21</v>
      </c>
      <c r="H46" s="23">
        <f>D46/G46</f>
        <v>153.57142857142858</v>
      </c>
      <c r="I46" s="24">
        <f>200-H46</f>
        <v>46.428571428571416</v>
      </c>
      <c r="J46" s="25">
        <f>0.7*I46</f>
        <v>32.499999999999993</v>
      </c>
      <c r="K46" s="119">
        <f>210-H46</f>
        <v>56.428571428571416</v>
      </c>
      <c r="L46" s="117">
        <f>0.7*K46</f>
        <v>39.499999999999986</v>
      </c>
      <c r="M46" s="30">
        <f>220-H46</f>
        <v>66.428571428571416</v>
      </c>
      <c r="N46" s="31">
        <f t="shared" si="1"/>
        <v>46.499999999999986</v>
      </c>
    </row>
    <row r="47" spans="1:14" ht="15.6" x14ac:dyDescent="0.3">
      <c r="A47">
        <v>45</v>
      </c>
      <c r="B47" s="83" t="s">
        <v>105</v>
      </c>
      <c r="C47" s="86" t="s">
        <v>106</v>
      </c>
      <c r="D47" s="19">
        <v>5048</v>
      </c>
      <c r="E47" s="136">
        <v>11</v>
      </c>
      <c r="F47" s="54">
        <v>3</v>
      </c>
      <c r="G47" s="55">
        <f>E47*F47</f>
        <v>33</v>
      </c>
      <c r="H47" s="23">
        <f>D47/G47</f>
        <v>152.96969696969697</v>
      </c>
      <c r="I47" s="24">
        <f>200-H47</f>
        <v>47.030303030303031</v>
      </c>
      <c r="J47" s="25">
        <f>0.7*I47</f>
        <v>32.921212121212122</v>
      </c>
      <c r="K47" s="119">
        <f>210-H47</f>
        <v>57.030303030303031</v>
      </c>
      <c r="L47" s="117">
        <f>0.7*K47</f>
        <v>39.921212121212122</v>
      </c>
      <c r="M47" s="30">
        <f>220-H47</f>
        <v>67.030303030303031</v>
      </c>
      <c r="N47" s="31">
        <f t="shared" si="1"/>
        <v>46.921212121212122</v>
      </c>
    </row>
    <row r="48" spans="1:14" ht="15.6" x14ac:dyDescent="0.3">
      <c r="A48">
        <v>46</v>
      </c>
      <c r="B48" s="66" t="s">
        <v>86</v>
      </c>
      <c r="C48" s="67" t="s">
        <v>108</v>
      </c>
      <c r="D48" s="19">
        <v>2260</v>
      </c>
      <c r="E48" s="136">
        <v>5</v>
      </c>
      <c r="F48" s="54">
        <v>3</v>
      </c>
      <c r="G48" s="55">
        <f>E48*F48</f>
        <v>15</v>
      </c>
      <c r="H48" s="23">
        <f>D48/G48</f>
        <v>150.66666666666666</v>
      </c>
      <c r="I48" s="24">
        <f>200-H48</f>
        <v>49.333333333333343</v>
      </c>
      <c r="J48" s="25">
        <f>0.7*I48</f>
        <v>34.533333333333339</v>
      </c>
      <c r="K48" s="119">
        <f>210-H48</f>
        <v>59.333333333333343</v>
      </c>
      <c r="L48" s="150">
        <f>0.7*K48</f>
        <v>41.533333333333339</v>
      </c>
      <c r="M48" s="30">
        <f>220-H48</f>
        <v>69.333333333333343</v>
      </c>
      <c r="N48" s="31">
        <f t="shared" si="1"/>
        <v>48.533333333333339</v>
      </c>
    </row>
    <row r="49" spans="1:14" ht="15.6" x14ac:dyDescent="0.3">
      <c r="A49">
        <v>47</v>
      </c>
      <c r="B49" s="62" t="s">
        <v>86</v>
      </c>
      <c r="C49" s="64" t="s">
        <v>139</v>
      </c>
      <c r="D49" s="19">
        <v>4925</v>
      </c>
      <c r="E49" s="136">
        <v>11</v>
      </c>
      <c r="F49" s="54">
        <v>3</v>
      </c>
      <c r="G49" s="55">
        <f>E49*F49</f>
        <v>33</v>
      </c>
      <c r="H49" s="23">
        <f>D49/G49</f>
        <v>149.24242424242425</v>
      </c>
      <c r="I49" s="24">
        <f>200-H49</f>
        <v>50.757575757575751</v>
      </c>
      <c r="J49" s="25">
        <f>0.7*I49</f>
        <v>35.530303030303024</v>
      </c>
      <c r="K49" s="119">
        <f>210-H49</f>
        <v>60.757575757575751</v>
      </c>
      <c r="L49" s="117">
        <f>0.7*K49</f>
        <v>42.530303030303024</v>
      </c>
      <c r="M49" s="30">
        <f>220-H49</f>
        <v>70.757575757575751</v>
      </c>
      <c r="N49" s="31">
        <f t="shared" si="1"/>
        <v>49.530303030303024</v>
      </c>
    </row>
    <row r="50" spans="1:14" ht="15.6" x14ac:dyDescent="0.3">
      <c r="A50">
        <v>48</v>
      </c>
      <c r="B50" s="62" t="s">
        <v>86</v>
      </c>
      <c r="C50" s="64" t="s">
        <v>141</v>
      </c>
      <c r="D50" s="19">
        <v>5820</v>
      </c>
      <c r="E50" s="136">
        <v>13</v>
      </c>
      <c r="F50" s="54">
        <v>3</v>
      </c>
      <c r="G50" s="55">
        <f>E50*F50</f>
        <v>39</v>
      </c>
      <c r="H50" s="23">
        <f>D50/G50</f>
        <v>149.23076923076923</v>
      </c>
      <c r="I50" s="24">
        <f>200-H50</f>
        <v>50.769230769230774</v>
      </c>
      <c r="J50" s="25">
        <f>0.7*I50</f>
        <v>35.53846153846154</v>
      </c>
      <c r="K50" s="119">
        <f>210-H50</f>
        <v>60.769230769230774</v>
      </c>
      <c r="L50" s="117">
        <f>0.7*K50</f>
        <v>42.53846153846154</v>
      </c>
      <c r="M50" s="30">
        <f>220-H50</f>
        <v>70.769230769230774</v>
      </c>
      <c r="N50" s="31">
        <f t="shared" si="1"/>
        <v>49.53846153846154</v>
      </c>
    </row>
    <row r="51" spans="1:14" ht="15.6" x14ac:dyDescent="0.3">
      <c r="A51">
        <v>49</v>
      </c>
      <c r="B51" s="89" t="s">
        <v>83</v>
      </c>
      <c r="C51" s="96" t="s">
        <v>121</v>
      </c>
      <c r="D51" s="19">
        <v>4897</v>
      </c>
      <c r="E51" s="136">
        <v>11</v>
      </c>
      <c r="F51" s="20">
        <v>3</v>
      </c>
      <c r="G51" s="19">
        <f>E51*F51</f>
        <v>33</v>
      </c>
      <c r="H51" s="23">
        <f>D51/G51</f>
        <v>148.39393939393941</v>
      </c>
      <c r="I51" s="24">
        <f>200-H51</f>
        <v>51.606060606060595</v>
      </c>
      <c r="J51" s="25">
        <f>0.7*I51</f>
        <v>36.124242424242411</v>
      </c>
      <c r="K51" s="119">
        <f>210-H51</f>
        <v>61.606060606060595</v>
      </c>
      <c r="L51" s="117">
        <f>0.7*K51</f>
        <v>43.124242424242411</v>
      </c>
      <c r="M51" s="30">
        <f>220-H51</f>
        <v>71.606060606060595</v>
      </c>
      <c r="N51" s="31">
        <f t="shared" si="1"/>
        <v>50.124242424242411</v>
      </c>
    </row>
    <row r="52" spans="1:14" ht="15.6" x14ac:dyDescent="0.3">
      <c r="A52">
        <v>50</v>
      </c>
      <c r="B52" s="89" t="s">
        <v>83</v>
      </c>
      <c r="C52" s="90" t="s">
        <v>112</v>
      </c>
      <c r="D52" s="19">
        <v>5757</v>
      </c>
      <c r="E52" s="136">
        <v>13</v>
      </c>
      <c r="F52" s="54">
        <v>3</v>
      </c>
      <c r="G52" s="55">
        <f>E52*F52</f>
        <v>39</v>
      </c>
      <c r="H52" s="23">
        <f>D52/G52</f>
        <v>147.61538461538461</v>
      </c>
      <c r="I52" s="24">
        <f>200-H52</f>
        <v>52.384615384615387</v>
      </c>
      <c r="J52" s="25">
        <f>0.7*I52</f>
        <v>36.669230769230765</v>
      </c>
      <c r="K52" s="119">
        <f>210-H52</f>
        <v>62.384615384615387</v>
      </c>
      <c r="L52" s="117">
        <f>0.7*K52</f>
        <v>43.669230769230765</v>
      </c>
      <c r="M52" s="30">
        <f>220-H52</f>
        <v>72.384615384615387</v>
      </c>
      <c r="N52" s="31">
        <f t="shared" si="1"/>
        <v>50.669230769230765</v>
      </c>
    </row>
    <row r="53" spans="1:14" ht="15.6" x14ac:dyDescent="0.3">
      <c r="A53">
        <v>51</v>
      </c>
      <c r="B53" s="62" t="s">
        <v>86</v>
      </c>
      <c r="C53" s="63" t="s">
        <v>118</v>
      </c>
      <c r="D53" s="19">
        <v>5281</v>
      </c>
      <c r="E53" s="136">
        <v>12</v>
      </c>
      <c r="F53" s="54">
        <v>3</v>
      </c>
      <c r="G53" s="55">
        <f>E53*F53</f>
        <v>36</v>
      </c>
      <c r="H53" s="23">
        <f>D53/G53</f>
        <v>146.69444444444446</v>
      </c>
      <c r="I53" s="24">
        <f>200-H53</f>
        <v>53.305555555555543</v>
      </c>
      <c r="J53" s="25">
        <f>0.7*I53</f>
        <v>37.313888888888876</v>
      </c>
      <c r="K53" s="119">
        <f>210-H53</f>
        <v>63.305555555555543</v>
      </c>
      <c r="L53" s="117">
        <f>0.7*K53</f>
        <v>44.313888888888876</v>
      </c>
      <c r="M53" s="30">
        <f>220-H53</f>
        <v>73.305555555555543</v>
      </c>
      <c r="N53" s="31">
        <f t="shared" si="1"/>
        <v>51.313888888888876</v>
      </c>
    </row>
    <row r="54" spans="1:14" ht="15.6" x14ac:dyDescent="0.3">
      <c r="A54">
        <v>52</v>
      </c>
      <c r="B54" s="62" t="s">
        <v>86</v>
      </c>
      <c r="C54" s="63" t="s">
        <v>140</v>
      </c>
      <c r="D54" s="19">
        <v>3479</v>
      </c>
      <c r="E54" s="136">
        <v>8</v>
      </c>
      <c r="F54" s="54">
        <v>3</v>
      </c>
      <c r="G54" s="55">
        <f>E54*F54</f>
        <v>24</v>
      </c>
      <c r="H54" s="23">
        <f>D54/G54</f>
        <v>144.95833333333334</v>
      </c>
      <c r="I54" s="24">
        <f>200-H54</f>
        <v>55.041666666666657</v>
      </c>
      <c r="J54" s="25">
        <f>0.7*I54</f>
        <v>38.529166666666654</v>
      </c>
      <c r="K54" s="119">
        <f>210-H54</f>
        <v>65.041666666666657</v>
      </c>
      <c r="L54" s="117">
        <f>0.7*K54</f>
        <v>45.529166666666654</v>
      </c>
      <c r="M54" s="30">
        <f>220-H54</f>
        <v>75.041666666666657</v>
      </c>
      <c r="N54" s="31">
        <f t="shared" si="1"/>
        <v>52.529166666666654</v>
      </c>
    </row>
    <row r="55" spans="1:14" ht="15.6" x14ac:dyDescent="0.3">
      <c r="A55">
        <v>53</v>
      </c>
      <c r="B55" s="83" t="s">
        <v>105</v>
      </c>
      <c r="C55" s="84" t="s">
        <v>115</v>
      </c>
      <c r="D55" s="19">
        <v>6519</v>
      </c>
      <c r="E55" s="136">
        <v>15</v>
      </c>
      <c r="F55" s="54">
        <v>3</v>
      </c>
      <c r="G55" s="55">
        <f>E55*F55</f>
        <v>45</v>
      </c>
      <c r="H55" s="23">
        <f>D55/G55</f>
        <v>144.86666666666667</v>
      </c>
      <c r="I55" s="24">
        <f>200-H55</f>
        <v>55.133333333333326</v>
      </c>
      <c r="J55" s="25">
        <f>0.7*I55</f>
        <v>38.593333333333327</v>
      </c>
      <c r="K55" s="119">
        <f>210-H55</f>
        <v>65.133333333333326</v>
      </c>
      <c r="L55" s="117">
        <f>0.7*K55</f>
        <v>45.593333333333327</v>
      </c>
      <c r="M55" s="30">
        <f>220-H55</f>
        <v>75.133333333333326</v>
      </c>
      <c r="N55" s="31">
        <f t="shared" si="1"/>
        <v>52.593333333333327</v>
      </c>
    </row>
    <row r="56" spans="1:14" ht="15.6" x14ac:dyDescent="0.3">
      <c r="A56">
        <v>54</v>
      </c>
      <c r="B56" s="88" t="s">
        <v>105</v>
      </c>
      <c r="C56" s="125" t="s">
        <v>111</v>
      </c>
      <c r="D56" s="19">
        <v>4341</v>
      </c>
      <c r="E56" s="136">
        <v>10</v>
      </c>
      <c r="F56" s="54">
        <v>3</v>
      </c>
      <c r="G56" s="55">
        <f>E56*F56</f>
        <v>30</v>
      </c>
      <c r="H56" s="23">
        <f>D56/G56</f>
        <v>144.69999999999999</v>
      </c>
      <c r="I56" s="24">
        <f>200-H56</f>
        <v>55.300000000000011</v>
      </c>
      <c r="J56" s="25">
        <f>0.7*I56</f>
        <v>38.710000000000008</v>
      </c>
      <c r="K56" s="119">
        <f>210-H56</f>
        <v>65.300000000000011</v>
      </c>
      <c r="L56" s="117">
        <f>0.7*K56</f>
        <v>45.710000000000008</v>
      </c>
      <c r="M56" s="30">
        <f>220-H56</f>
        <v>75.300000000000011</v>
      </c>
      <c r="N56" s="31">
        <f t="shared" si="1"/>
        <v>52.710000000000008</v>
      </c>
    </row>
    <row r="57" spans="1:14" ht="15.6" x14ac:dyDescent="0.3">
      <c r="B57" s="89" t="s">
        <v>83</v>
      </c>
      <c r="C57" s="90" t="s">
        <v>110</v>
      </c>
      <c r="D57" s="19">
        <v>6017</v>
      </c>
      <c r="E57" s="136">
        <v>14</v>
      </c>
      <c r="F57" s="54">
        <v>3</v>
      </c>
      <c r="G57" s="55">
        <f>E57*F57</f>
        <v>42</v>
      </c>
      <c r="H57" s="23">
        <f>D57/G57</f>
        <v>143.26190476190476</v>
      </c>
      <c r="I57" s="24">
        <f>200-H57</f>
        <v>56.738095238095241</v>
      </c>
      <c r="J57" s="25">
        <f>0.7*I57</f>
        <v>39.716666666666669</v>
      </c>
      <c r="K57" s="119">
        <f>210-H57</f>
        <v>66.738095238095241</v>
      </c>
      <c r="L57" s="117">
        <f>0.7*K57</f>
        <v>46.716666666666669</v>
      </c>
      <c r="M57" s="30">
        <f>220-H57</f>
        <v>76.738095238095241</v>
      </c>
      <c r="N57" s="31">
        <f t="shared" si="1"/>
        <v>53.716666666666669</v>
      </c>
    </row>
    <row r="58" spans="1:14" ht="15.6" x14ac:dyDescent="0.3">
      <c r="B58" s="87" t="s">
        <v>81</v>
      </c>
      <c r="C58" s="95" t="s">
        <v>93</v>
      </c>
      <c r="D58" s="19">
        <v>5972</v>
      </c>
      <c r="E58" s="136">
        <v>14</v>
      </c>
      <c r="F58" s="54">
        <v>3</v>
      </c>
      <c r="G58" s="55">
        <f>E58*F58</f>
        <v>42</v>
      </c>
      <c r="H58" s="23">
        <f>D58/G58</f>
        <v>142.1904761904762</v>
      </c>
      <c r="I58" s="24">
        <f>200-H58</f>
        <v>57.809523809523796</v>
      </c>
      <c r="J58" s="25">
        <f>0.7*I58</f>
        <v>40.466666666666654</v>
      </c>
      <c r="K58" s="119">
        <f>210-H58</f>
        <v>67.809523809523796</v>
      </c>
      <c r="L58" s="117">
        <f>0.7*K58</f>
        <v>47.466666666666654</v>
      </c>
      <c r="M58" s="30">
        <f>220-H58</f>
        <v>77.809523809523796</v>
      </c>
      <c r="N58" s="31">
        <f t="shared" si="1"/>
        <v>54.466666666666654</v>
      </c>
    </row>
    <row r="59" spans="1:14" ht="15.6" x14ac:dyDescent="0.3">
      <c r="B59" s="66" t="s">
        <v>86</v>
      </c>
      <c r="C59" s="63" t="s">
        <v>116</v>
      </c>
      <c r="D59" s="19">
        <v>5934</v>
      </c>
      <c r="E59" s="136">
        <v>14</v>
      </c>
      <c r="F59" s="54">
        <v>3</v>
      </c>
      <c r="G59" s="55">
        <f>E59*F59</f>
        <v>42</v>
      </c>
      <c r="H59" s="23">
        <f>D59/G59</f>
        <v>141.28571428571428</v>
      </c>
      <c r="I59" s="24">
        <f>200-H59</f>
        <v>58.714285714285722</v>
      </c>
      <c r="J59" s="25">
        <f>0.7*I59</f>
        <v>41.1</v>
      </c>
      <c r="K59" s="119">
        <f>210-H59</f>
        <v>68.714285714285722</v>
      </c>
      <c r="L59" s="117">
        <f>0.7*K59</f>
        <v>48.1</v>
      </c>
      <c r="M59" s="30">
        <f>220-H59</f>
        <v>78.714285714285722</v>
      </c>
      <c r="N59" s="31">
        <f t="shared" si="1"/>
        <v>55.1</v>
      </c>
    </row>
    <row r="60" spans="1:14" ht="15.6" x14ac:dyDescent="0.3">
      <c r="B60" s="89" t="s">
        <v>83</v>
      </c>
      <c r="C60" s="90" t="s">
        <v>113</v>
      </c>
      <c r="D60" s="19">
        <v>5900</v>
      </c>
      <c r="E60" s="136">
        <v>14</v>
      </c>
      <c r="F60" s="54">
        <v>3</v>
      </c>
      <c r="G60" s="55">
        <f>E60*F60</f>
        <v>42</v>
      </c>
      <c r="H60" s="23">
        <f>D60/G60</f>
        <v>140.47619047619048</v>
      </c>
      <c r="I60" s="24">
        <f>200-H60</f>
        <v>59.523809523809518</v>
      </c>
      <c r="J60" s="25">
        <f>0.7*I60</f>
        <v>41.666666666666657</v>
      </c>
      <c r="K60" s="119">
        <f>210-H60</f>
        <v>69.523809523809518</v>
      </c>
      <c r="L60" s="117">
        <f>0.7*K60</f>
        <v>48.666666666666657</v>
      </c>
      <c r="M60" s="30">
        <f>220-H60</f>
        <v>79.523809523809518</v>
      </c>
      <c r="N60" s="31">
        <f t="shared" si="1"/>
        <v>55.666666666666657</v>
      </c>
    </row>
    <row r="61" spans="1:14" ht="15.6" x14ac:dyDescent="0.3">
      <c r="B61" s="91" t="s">
        <v>142</v>
      </c>
      <c r="C61" s="92" t="s">
        <v>120</v>
      </c>
      <c r="D61" s="19">
        <v>6151</v>
      </c>
      <c r="E61" s="136">
        <v>15</v>
      </c>
      <c r="F61" s="54">
        <v>3</v>
      </c>
      <c r="G61" s="55">
        <f>E61*F61</f>
        <v>45</v>
      </c>
      <c r="H61" s="23">
        <f>D61/G61</f>
        <v>136.6888888888889</v>
      </c>
      <c r="I61" s="24">
        <f>200-H61</f>
        <v>63.311111111111103</v>
      </c>
      <c r="J61" s="25">
        <f>0.7*I61</f>
        <v>44.317777777777771</v>
      </c>
      <c r="K61" s="119">
        <f>210-H61</f>
        <v>73.311111111111103</v>
      </c>
      <c r="L61" s="117">
        <f>0.7*K61</f>
        <v>51.317777777777771</v>
      </c>
      <c r="M61" s="30">
        <f>220-H61</f>
        <v>83.311111111111103</v>
      </c>
      <c r="N61" s="31">
        <f t="shared" si="1"/>
        <v>58.317777777777771</v>
      </c>
    </row>
    <row r="62" spans="1:14" ht="15.6" x14ac:dyDescent="0.3">
      <c r="A62">
        <v>55</v>
      </c>
      <c r="B62" s="91" t="s">
        <v>142</v>
      </c>
      <c r="C62" s="92" t="s">
        <v>126</v>
      </c>
      <c r="D62" s="19">
        <v>6079</v>
      </c>
      <c r="E62" s="136">
        <v>15</v>
      </c>
      <c r="F62" s="54">
        <v>3</v>
      </c>
      <c r="G62" s="55">
        <f>E62*F62</f>
        <v>45</v>
      </c>
      <c r="H62" s="23">
        <f>D62/G62</f>
        <v>135.0888888888889</v>
      </c>
      <c r="I62" s="24">
        <f>200-H62</f>
        <v>64.911111111111097</v>
      </c>
      <c r="J62" s="25">
        <f>0.7*I62</f>
        <v>45.437777777777768</v>
      </c>
      <c r="K62" s="119">
        <f>210-H62</f>
        <v>74.911111111111097</v>
      </c>
      <c r="L62" s="117">
        <f>0.7*K62</f>
        <v>52.437777777777768</v>
      </c>
      <c r="M62" s="30">
        <f>220-H62</f>
        <v>84.911111111111097</v>
      </c>
      <c r="N62" s="31">
        <f t="shared" si="1"/>
        <v>59.437777777777761</v>
      </c>
    </row>
    <row r="63" spans="1:14" ht="15.6" x14ac:dyDescent="0.3">
      <c r="A63">
        <v>56</v>
      </c>
      <c r="B63" s="91" t="s">
        <v>142</v>
      </c>
      <c r="C63" s="97" t="s">
        <v>122</v>
      </c>
      <c r="D63" s="19">
        <v>5642</v>
      </c>
      <c r="E63" s="136">
        <v>14</v>
      </c>
      <c r="F63" s="54">
        <v>3</v>
      </c>
      <c r="G63" s="55">
        <f>E63*F63</f>
        <v>42</v>
      </c>
      <c r="H63" s="23">
        <f>D63/G63</f>
        <v>134.33333333333334</v>
      </c>
      <c r="I63" s="24">
        <f>200-H63</f>
        <v>65.666666666666657</v>
      </c>
      <c r="J63" s="25">
        <f>0.7*I63</f>
        <v>45.966666666666654</v>
      </c>
      <c r="K63" s="119">
        <f>210-H63</f>
        <v>75.666666666666657</v>
      </c>
      <c r="L63" s="117">
        <f>0.7*K63</f>
        <v>52.966666666666654</v>
      </c>
      <c r="M63" s="30">
        <f>220-H63</f>
        <v>85.666666666666657</v>
      </c>
      <c r="N63" s="31">
        <f t="shared" si="1"/>
        <v>59.966666666666654</v>
      </c>
    </row>
    <row r="64" spans="1:14" ht="15.6" x14ac:dyDescent="0.3">
      <c r="A64">
        <v>57</v>
      </c>
      <c r="B64" s="62" t="s">
        <v>86</v>
      </c>
      <c r="C64" s="63" t="s">
        <v>154</v>
      </c>
      <c r="D64" s="19">
        <v>2415</v>
      </c>
      <c r="E64" s="136">
        <v>6</v>
      </c>
      <c r="F64" s="54">
        <v>3</v>
      </c>
      <c r="G64" s="55">
        <f>E64*F64</f>
        <v>18</v>
      </c>
      <c r="H64" s="23">
        <f>D64/G64</f>
        <v>134.16666666666666</v>
      </c>
      <c r="I64" s="24">
        <f>200-H64</f>
        <v>65.833333333333343</v>
      </c>
      <c r="J64" s="25">
        <f>0.7*I64</f>
        <v>46.083333333333336</v>
      </c>
      <c r="K64" s="119">
        <f>210-H64</f>
        <v>75.833333333333343</v>
      </c>
      <c r="L64" s="117">
        <f>0.7*K64</f>
        <v>53.083333333333336</v>
      </c>
      <c r="M64" s="30">
        <f>220-H64</f>
        <v>85.833333333333343</v>
      </c>
      <c r="N64" s="31">
        <f t="shared" si="1"/>
        <v>60.083333333333336</v>
      </c>
    </row>
    <row r="65" spans="1:14" ht="15.6" x14ac:dyDescent="0.3">
      <c r="A65">
        <v>58</v>
      </c>
      <c r="B65" s="143" t="s">
        <v>83</v>
      </c>
      <c r="C65" s="149" t="s">
        <v>123</v>
      </c>
      <c r="D65" s="19">
        <v>3183</v>
      </c>
      <c r="E65" s="136">
        <v>8</v>
      </c>
      <c r="F65" s="54">
        <v>3</v>
      </c>
      <c r="G65" s="55">
        <f>E65*F65</f>
        <v>24</v>
      </c>
      <c r="H65" s="23">
        <f>D65/G65</f>
        <v>132.625</v>
      </c>
      <c r="I65" s="24">
        <f>200-H65</f>
        <v>67.375</v>
      </c>
      <c r="J65" s="25">
        <f>0.7*I65</f>
        <v>47.162499999999994</v>
      </c>
      <c r="K65" s="119">
        <f>210-H65</f>
        <v>77.375</v>
      </c>
      <c r="L65" s="117">
        <f>0.7*K65</f>
        <v>54.162499999999994</v>
      </c>
      <c r="M65" s="30">
        <f>220-H65</f>
        <v>87.375</v>
      </c>
      <c r="N65" s="31">
        <f t="shared" si="1"/>
        <v>61.162499999999994</v>
      </c>
    </row>
    <row r="66" spans="1:14" ht="15.6" x14ac:dyDescent="0.3">
      <c r="A66">
        <v>59</v>
      </c>
      <c r="B66" s="91" t="s">
        <v>142</v>
      </c>
      <c r="C66" s="92" t="s">
        <v>143</v>
      </c>
      <c r="D66" s="19">
        <v>4770</v>
      </c>
      <c r="E66" s="136">
        <v>12</v>
      </c>
      <c r="F66" s="54">
        <v>3</v>
      </c>
      <c r="G66" s="55">
        <f>E66*F66</f>
        <v>36</v>
      </c>
      <c r="H66" s="23">
        <f>D66/G66</f>
        <v>132.5</v>
      </c>
      <c r="I66" s="24">
        <f>200-H66</f>
        <v>67.5</v>
      </c>
      <c r="J66" s="25">
        <f>0.7*I66</f>
        <v>47.25</v>
      </c>
      <c r="K66" s="119">
        <f>210-H66</f>
        <v>77.5</v>
      </c>
      <c r="L66" s="117">
        <f>0.7*K66</f>
        <v>54.25</v>
      </c>
      <c r="M66" s="30">
        <f>220-H66</f>
        <v>87.5</v>
      </c>
      <c r="N66" s="31">
        <f t="shared" si="1"/>
        <v>61.249999999999993</v>
      </c>
    </row>
    <row r="67" spans="1:14" ht="15.6" x14ac:dyDescent="0.3">
      <c r="A67">
        <v>60</v>
      </c>
      <c r="B67" s="89" t="s">
        <v>83</v>
      </c>
      <c r="C67" s="96" t="s">
        <v>119</v>
      </c>
      <c r="D67" s="19">
        <v>5953</v>
      </c>
      <c r="E67" s="136">
        <v>15</v>
      </c>
      <c r="F67" s="54">
        <v>3</v>
      </c>
      <c r="G67" s="55">
        <f>E67*F67</f>
        <v>45</v>
      </c>
      <c r="H67" s="23">
        <f>D67/G67</f>
        <v>132.28888888888889</v>
      </c>
      <c r="I67" s="24">
        <f>200-H67</f>
        <v>67.711111111111109</v>
      </c>
      <c r="J67" s="25">
        <f>0.7*I67</f>
        <v>47.397777777777776</v>
      </c>
      <c r="K67" s="119">
        <f>210-H67</f>
        <v>77.711111111111109</v>
      </c>
      <c r="L67" s="117">
        <f>0.7*K67</f>
        <v>54.397777777777776</v>
      </c>
      <c r="M67" s="30">
        <f>220-H67</f>
        <v>87.711111111111109</v>
      </c>
      <c r="N67" s="31">
        <f t="shared" si="1"/>
        <v>61.397777777777769</v>
      </c>
    </row>
    <row r="68" spans="1:14" ht="15.6" x14ac:dyDescent="0.3">
      <c r="A68">
        <v>61</v>
      </c>
      <c r="B68" s="142" t="s">
        <v>86</v>
      </c>
      <c r="C68" s="148" t="s">
        <v>144</v>
      </c>
      <c r="D68" s="19">
        <v>4740</v>
      </c>
      <c r="E68" s="136">
        <v>12</v>
      </c>
      <c r="F68" s="54">
        <v>3</v>
      </c>
      <c r="G68" s="55">
        <f>E68*F68</f>
        <v>36</v>
      </c>
      <c r="H68" s="23">
        <f>D68/G68</f>
        <v>131.66666666666666</v>
      </c>
      <c r="I68" s="24">
        <f>200-H68</f>
        <v>68.333333333333343</v>
      </c>
      <c r="J68" s="25">
        <f>0.7*I68</f>
        <v>47.833333333333336</v>
      </c>
      <c r="K68" s="119">
        <f>210-H68</f>
        <v>78.333333333333343</v>
      </c>
      <c r="L68" s="117">
        <f>0.7*K68</f>
        <v>54.833333333333336</v>
      </c>
      <c r="M68" s="30">
        <f>220-H68</f>
        <v>88.333333333333343</v>
      </c>
      <c r="N68" s="31">
        <f t="shared" ref="N68:N99" si="2">0.7*M68</f>
        <v>61.833333333333336</v>
      </c>
    </row>
    <row r="69" spans="1:14" ht="15.6" x14ac:dyDescent="0.3">
      <c r="A69">
        <v>62</v>
      </c>
      <c r="B69" s="141" t="s">
        <v>142</v>
      </c>
      <c r="C69" s="147" t="s">
        <v>129</v>
      </c>
      <c r="D69" s="19">
        <v>386</v>
      </c>
      <c r="E69" s="136">
        <v>1</v>
      </c>
      <c r="F69" s="54">
        <v>3</v>
      </c>
      <c r="G69" s="55">
        <f>E69*F69</f>
        <v>3</v>
      </c>
      <c r="H69" s="23">
        <f>D69/G69</f>
        <v>128.66666666666666</v>
      </c>
      <c r="I69" s="24">
        <f>200-H69</f>
        <v>71.333333333333343</v>
      </c>
      <c r="J69" s="25">
        <f>0.7*I69</f>
        <v>49.933333333333337</v>
      </c>
      <c r="K69" s="119">
        <f>210-H69</f>
        <v>81.333333333333343</v>
      </c>
      <c r="L69" s="117">
        <f>0.7*K69</f>
        <v>56.933333333333337</v>
      </c>
      <c r="M69" s="30">
        <f>220-H69</f>
        <v>91.333333333333343</v>
      </c>
      <c r="N69" s="31">
        <f t="shared" si="2"/>
        <v>63.933333333333337</v>
      </c>
    </row>
    <row r="70" spans="1:14" ht="15.6" x14ac:dyDescent="0.3">
      <c r="A70">
        <v>63</v>
      </c>
      <c r="B70" s="62" t="s">
        <v>86</v>
      </c>
      <c r="C70" s="64" t="s">
        <v>128</v>
      </c>
      <c r="D70" s="19">
        <v>5012</v>
      </c>
      <c r="E70" s="136">
        <v>14</v>
      </c>
      <c r="F70" s="54">
        <v>3</v>
      </c>
      <c r="G70" s="55">
        <f>E70*F70</f>
        <v>42</v>
      </c>
      <c r="H70" s="23">
        <f>D70/G70</f>
        <v>119.33333333333333</v>
      </c>
      <c r="I70" s="24">
        <f>200-H70</f>
        <v>80.666666666666671</v>
      </c>
      <c r="J70" s="25">
        <f>0.7*I70</f>
        <v>56.466666666666669</v>
      </c>
      <c r="K70" s="119">
        <f>210-H70</f>
        <v>90.666666666666671</v>
      </c>
      <c r="L70" s="117">
        <f>0.7*K70</f>
        <v>63.466666666666669</v>
      </c>
      <c r="M70" s="30">
        <f>220-H70</f>
        <v>100.66666666666667</v>
      </c>
      <c r="N70" s="31">
        <f t="shared" si="2"/>
        <v>70.466666666666669</v>
      </c>
    </row>
    <row r="71" spans="1:14" ht="15.6" x14ac:dyDescent="0.3">
      <c r="A71">
        <v>64</v>
      </c>
      <c r="B71" s="88" t="s">
        <v>105</v>
      </c>
      <c r="C71" s="125" t="s">
        <v>107</v>
      </c>
      <c r="D71" s="19">
        <v>1070</v>
      </c>
      <c r="E71" s="136">
        <v>3</v>
      </c>
      <c r="F71" s="54">
        <v>3</v>
      </c>
      <c r="G71" s="55">
        <f>E71*F71</f>
        <v>9</v>
      </c>
      <c r="H71" s="23">
        <f>D71/G71</f>
        <v>118.88888888888889</v>
      </c>
      <c r="I71" s="24">
        <f>200-H71</f>
        <v>81.111111111111114</v>
      </c>
      <c r="J71" s="25">
        <f>0.7*I71</f>
        <v>56.777777777777779</v>
      </c>
      <c r="K71" s="119">
        <f>210-H71</f>
        <v>91.111111111111114</v>
      </c>
      <c r="L71" s="117">
        <f>0.7*K71</f>
        <v>63.777777777777779</v>
      </c>
      <c r="M71" s="30">
        <f>220-H71</f>
        <v>101.11111111111111</v>
      </c>
      <c r="N71" s="31">
        <f t="shared" si="2"/>
        <v>70.777777777777771</v>
      </c>
    </row>
    <row r="72" spans="1:14" ht="15.6" x14ac:dyDescent="0.3">
      <c r="B72" s="93" t="s">
        <v>83</v>
      </c>
      <c r="C72" s="94" t="s">
        <v>117</v>
      </c>
      <c r="D72" s="19">
        <v>4256</v>
      </c>
      <c r="E72" s="136">
        <v>12</v>
      </c>
      <c r="F72" s="54">
        <v>3</v>
      </c>
      <c r="G72" s="55">
        <f>E72*F72</f>
        <v>36</v>
      </c>
      <c r="H72" s="23">
        <f>D72/G72</f>
        <v>118.22222222222223</v>
      </c>
      <c r="I72" s="24">
        <f>200-H72</f>
        <v>81.777777777777771</v>
      </c>
      <c r="J72" s="25">
        <f>0.7*I72</f>
        <v>57.244444444444433</v>
      </c>
      <c r="K72" s="119">
        <f>210-H72</f>
        <v>91.777777777777771</v>
      </c>
      <c r="L72" s="117">
        <f>0.7*K72</f>
        <v>64.24444444444444</v>
      </c>
      <c r="M72" s="30">
        <f>220-H72</f>
        <v>101.77777777777777</v>
      </c>
      <c r="N72" s="31">
        <f t="shared" si="2"/>
        <v>71.24444444444444</v>
      </c>
    </row>
    <row r="73" spans="1:14" ht="15.6" x14ac:dyDescent="0.3">
      <c r="A73">
        <v>65</v>
      </c>
      <c r="B73" s="91" t="s">
        <v>142</v>
      </c>
      <c r="C73" s="92" t="s">
        <v>124</v>
      </c>
      <c r="D73" s="19">
        <v>4826</v>
      </c>
      <c r="E73" s="136">
        <v>14</v>
      </c>
      <c r="F73" s="54">
        <v>3</v>
      </c>
      <c r="G73" s="55">
        <f>E73*F73</f>
        <v>42</v>
      </c>
      <c r="H73" s="23">
        <f>D73/G73</f>
        <v>114.9047619047619</v>
      </c>
      <c r="I73" s="24">
        <f>200-H73</f>
        <v>85.095238095238102</v>
      </c>
      <c r="J73" s="25">
        <f>0.7*I73</f>
        <v>59.56666666666667</v>
      </c>
      <c r="K73" s="119">
        <f>210-H73</f>
        <v>95.095238095238102</v>
      </c>
      <c r="L73" s="117">
        <f>0.7*K73</f>
        <v>66.566666666666663</v>
      </c>
      <c r="M73" s="30">
        <f>220-H73</f>
        <v>105.0952380952381</v>
      </c>
      <c r="N73" s="31">
        <f t="shared" ref="N73:N78" si="3">0.7*M73</f>
        <v>73.566666666666663</v>
      </c>
    </row>
    <row r="74" spans="1:14" ht="15.6" x14ac:dyDescent="0.3">
      <c r="A74">
        <v>66</v>
      </c>
      <c r="B74" s="66" t="s">
        <v>86</v>
      </c>
      <c r="C74" s="67" t="s">
        <v>125</v>
      </c>
      <c r="D74" s="19">
        <v>680</v>
      </c>
      <c r="E74" s="136">
        <v>2</v>
      </c>
      <c r="F74" s="54">
        <v>3</v>
      </c>
      <c r="G74" s="55">
        <f>E74*F74</f>
        <v>6</v>
      </c>
      <c r="H74" s="23">
        <f>D74/G74</f>
        <v>113.33333333333333</v>
      </c>
      <c r="I74" s="71">
        <f>200-H74</f>
        <v>86.666666666666671</v>
      </c>
      <c r="J74" s="25">
        <f>0.7*I74</f>
        <v>60.666666666666664</v>
      </c>
      <c r="K74" s="26">
        <f>210-H74</f>
        <v>96.666666666666671</v>
      </c>
      <c r="L74" s="57">
        <f>0.7*K74</f>
        <v>67.666666666666671</v>
      </c>
      <c r="M74" s="30">
        <f>220-H74</f>
        <v>106.66666666666667</v>
      </c>
      <c r="N74" s="31">
        <f t="shared" si="3"/>
        <v>74.666666666666671</v>
      </c>
    </row>
    <row r="75" spans="1:14" ht="15.6" x14ac:dyDescent="0.3">
      <c r="A75">
        <v>67</v>
      </c>
      <c r="B75" s="58" t="s">
        <v>63</v>
      </c>
      <c r="C75" s="59" t="s">
        <v>79</v>
      </c>
      <c r="D75" s="19">
        <v>0</v>
      </c>
      <c r="E75" s="138">
        <v>0</v>
      </c>
      <c r="F75" s="72">
        <v>3</v>
      </c>
      <c r="G75" s="55">
        <f>E75*F75</f>
        <v>0</v>
      </c>
      <c r="H75" s="23" t="e">
        <f>D75/G75</f>
        <v>#DIV/0!</v>
      </c>
      <c r="I75" s="32" t="e">
        <f>200-H75</f>
        <v>#DIV/0!</v>
      </c>
      <c r="J75" s="25" t="e">
        <f>0.7*I75</f>
        <v>#DIV/0!</v>
      </c>
      <c r="K75" s="26" t="e">
        <f>210-H75</f>
        <v>#DIV/0!</v>
      </c>
      <c r="L75" s="57" t="e">
        <f>0.7*K75</f>
        <v>#DIV/0!</v>
      </c>
      <c r="M75" s="30" t="e">
        <f>220-H75</f>
        <v>#DIV/0!</v>
      </c>
      <c r="N75" s="31" t="e">
        <f t="shared" si="3"/>
        <v>#DIV/0!</v>
      </c>
    </row>
    <row r="76" spans="1:14" ht="15.6" x14ac:dyDescent="0.3">
      <c r="A76">
        <v>68</v>
      </c>
      <c r="B76" s="69" t="s">
        <v>105</v>
      </c>
      <c r="C76" s="70" t="s">
        <v>114</v>
      </c>
      <c r="D76" s="19">
        <v>0</v>
      </c>
      <c r="E76" s="138">
        <v>0</v>
      </c>
      <c r="F76" s="54">
        <v>3</v>
      </c>
      <c r="G76" s="55">
        <f>E76*F76</f>
        <v>0</v>
      </c>
      <c r="H76" s="23" t="e">
        <f>D76/G76</f>
        <v>#DIV/0!</v>
      </c>
      <c r="I76" s="32" t="e">
        <f>200-H76</f>
        <v>#DIV/0!</v>
      </c>
      <c r="J76" s="25" t="e">
        <f>0.7*I76</f>
        <v>#DIV/0!</v>
      </c>
      <c r="K76" s="35" t="e">
        <f>210-H76</f>
        <v>#DIV/0!</v>
      </c>
      <c r="L76" s="36" t="e">
        <f>0.7*K76</f>
        <v>#DIV/0!</v>
      </c>
      <c r="M76" s="37" t="e">
        <f>220-H76</f>
        <v>#DIV/0!</v>
      </c>
      <c r="N76" s="38" t="e">
        <f t="shared" si="3"/>
        <v>#DIV/0!</v>
      </c>
    </row>
    <row r="77" spans="1:14" ht="15.6" x14ac:dyDescent="0.3">
      <c r="A77">
        <v>69</v>
      </c>
      <c r="B77" s="66" t="s">
        <v>86</v>
      </c>
      <c r="C77" s="100" t="s">
        <v>127</v>
      </c>
      <c r="D77" s="19">
        <v>0</v>
      </c>
      <c r="E77" s="138">
        <v>0</v>
      </c>
      <c r="F77" s="72">
        <v>3</v>
      </c>
      <c r="G77" s="55">
        <f>E77*F77</f>
        <v>0</v>
      </c>
      <c r="H77" s="23" t="e">
        <f>D77/G77</f>
        <v>#DIV/0!</v>
      </c>
      <c r="I77" s="32" t="e">
        <f>200-H77</f>
        <v>#DIV/0!</v>
      </c>
      <c r="J77" s="25" t="e">
        <f>0.7*I77</f>
        <v>#DIV/0!</v>
      </c>
      <c r="K77" s="26" t="e">
        <f>210-H77</f>
        <v>#DIV/0!</v>
      </c>
      <c r="L77" s="57" t="e">
        <f>0.7*K77</f>
        <v>#DIV/0!</v>
      </c>
      <c r="M77" s="30" t="e">
        <f>220-H77</f>
        <v>#DIV/0!</v>
      </c>
      <c r="N77" s="31" t="e">
        <f t="shared" si="3"/>
        <v>#DIV/0!</v>
      </c>
    </row>
    <row r="78" spans="1:14" ht="15.6" x14ac:dyDescent="0.3">
      <c r="A78">
        <v>70</v>
      </c>
      <c r="B78" s="60" t="s">
        <v>86</v>
      </c>
      <c r="C78" s="61" t="s">
        <v>130</v>
      </c>
      <c r="D78" s="19">
        <v>0</v>
      </c>
      <c r="E78" s="138">
        <v>0</v>
      </c>
      <c r="F78" s="72">
        <v>3</v>
      </c>
      <c r="G78" s="55">
        <f>E78*F78</f>
        <v>0</v>
      </c>
      <c r="H78" s="23" t="e">
        <f>D78/G78</f>
        <v>#DIV/0!</v>
      </c>
      <c r="I78" s="24" t="e">
        <f>200-H78</f>
        <v>#DIV/0!</v>
      </c>
      <c r="J78" s="25" t="e">
        <f>0.7*I78</f>
        <v>#DIV/0!</v>
      </c>
      <c r="K78" s="26" t="e">
        <f>210-H78</f>
        <v>#DIV/0!</v>
      </c>
      <c r="L78" s="57" t="e">
        <f>0.7*K78</f>
        <v>#DIV/0!</v>
      </c>
      <c r="M78" s="30" t="e">
        <f>220-H78</f>
        <v>#DIV/0!</v>
      </c>
      <c r="N78" s="31" t="e">
        <f t="shared" si="3"/>
        <v>#DIV/0!</v>
      </c>
    </row>
  </sheetData>
  <sortState xmlns:xlrd2="http://schemas.microsoft.com/office/spreadsheetml/2017/richdata2" ref="B4:M78">
    <sortCondition ref="K4:K78"/>
  </sortState>
  <mergeCells count="2">
    <mergeCell ref="L1:M1"/>
    <mergeCell ref="D3:G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F65D-CF63-4AF2-93D5-523C574072E5}">
  <dimension ref="B1:J73"/>
  <sheetViews>
    <sheetView workbookViewId="0">
      <selection activeCell="O18" sqref="O18"/>
    </sheetView>
  </sheetViews>
  <sheetFormatPr defaultRowHeight="14.4" x14ac:dyDescent="0.3"/>
  <cols>
    <col min="2" max="2" width="5.109375" customWidth="1"/>
    <col min="3" max="3" width="3.44140625" customWidth="1"/>
    <col min="4" max="4" width="2.77734375" customWidth="1"/>
    <col min="5" max="5" width="3.5546875" customWidth="1"/>
    <col min="7" max="7" width="5.5546875" style="42" customWidth="1"/>
    <col min="8" max="8" width="3.77734375" customWidth="1"/>
    <col min="9" max="9" width="3.44140625" customWidth="1"/>
    <col min="10" max="10" width="3.77734375" customWidth="1"/>
  </cols>
  <sheetData>
    <row r="1" spans="2:10" ht="15" thickBot="1" x14ac:dyDescent="0.35">
      <c r="B1" t="s">
        <v>132</v>
      </c>
      <c r="G1" s="42" t="s">
        <v>131</v>
      </c>
    </row>
    <row r="2" spans="2:10" ht="15" thickBot="1" x14ac:dyDescent="0.35">
      <c r="B2" s="4"/>
      <c r="C2" s="5"/>
      <c r="D2" s="5"/>
      <c r="E2" s="5"/>
      <c r="G2" s="45"/>
      <c r="H2" s="46">
        <v>14</v>
      </c>
      <c r="I2" s="44" t="s">
        <v>56</v>
      </c>
    </row>
    <row r="3" spans="2:10" ht="15.6" x14ac:dyDescent="0.3">
      <c r="B3" s="131" t="s">
        <v>3</v>
      </c>
      <c r="C3" s="131"/>
      <c r="D3" s="131"/>
      <c r="E3" s="131"/>
      <c r="G3" s="132" t="s">
        <v>58</v>
      </c>
      <c r="H3" s="133"/>
      <c r="I3" s="132"/>
      <c r="J3" s="132"/>
    </row>
    <row r="4" spans="2:10" x14ac:dyDescent="0.3">
      <c r="B4" s="21">
        <v>11401</v>
      </c>
      <c r="C4" s="21">
        <v>15</v>
      </c>
      <c r="D4" s="20">
        <v>4</v>
      </c>
      <c r="E4" s="22">
        <f t="shared" ref="E4:E17" si="0">C4*D4</f>
        <v>60</v>
      </c>
      <c r="G4" s="21">
        <v>10675</v>
      </c>
      <c r="H4" s="56">
        <v>13</v>
      </c>
      <c r="I4" s="54">
        <v>4</v>
      </c>
      <c r="J4" s="56">
        <f t="shared" ref="J4:J35" si="1">H4*I4</f>
        <v>52</v>
      </c>
    </row>
    <row r="5" spans="2:10" x14ac:dyDescent="0.3">
      <c r="B5" s="21">
        <v>6331</v>
      </c>
      <c r="C5" s="21">
        <v>9</v>
      </c>
      <c r="D5" s="20">
        <v>4</v>
      </c>
      <c r="E5" s="22">
        <f t="shared" si="0"/>
        <v>36</v>
      </c>
      <c r="G5" s="21">
        <v>8224</v>
      </c>
      <c r="H5" s="56">
        <v>10</v>
      </c>
      <c r="I5" s="54">
        <v>4</v>
      </c>
      <c r="J5" s="56">
        <f t="shared" si="1"/>
        <v>40</v>
      </c>
    </row>
    <row r="6" spans="2:10" x14ac:dyDescent="0.3">
      <c r="B6" s="21">
        <v>8247</v>
      </c>
      <c r="C6" s="21">
        <v>12</v>
      </c>
      <c r="D6" s="20">
        <v>4</v>
      </c>
      <c r="E6" s="22">
        <f t="shared" si="0"/>
        <v>48</v>
      </c>
      <c r="G6" s="21">
        <v>10742</v>
      </c>
      <c r="H6" s="56">
        <v>13</v>
      </c>
      <c r="I6" s="54">
        <v>4</v>
      </c>
      <c r="J6" s="56">
        <f t="shared" si="1"/>
        <v>52</v>
      </c>
    </row>
    <row r="7" spans="2:10" x14ac:dyDescent="0.3">
      <c r="B7" s="21">
        <v>8132</v>
      </c>
      <c r="C7" s="21">
        <v>12</v>
      </c>
      <c r="D7" s="20">
        <v>4</v>
      </c>
      <c r="E7" s="22">
        <f t="shared" si="0"/>
        <v>48</v>
      </c>
      <c r="G7" s="21">
        <v>10239</v>
      </c>
      <c r="H7" s="56">
        <v>13</v>
      </c>
      <c r="I7" s="54">
        <v>4</v>
      </c>
      <c r="J7" s="56">
        <f t="shared" si="1"/>
        <v>52</v>
      </c>
    </row>
    <row r="8" spans="2:10" x14ac:dyDescent="0.3">
      <c r="B8" s="21">
        <v>10069</v>
      </c>
      <c r="C8" s="21">
        <v>15</v>
      </c>
      <c r="D8" s="20">
        <v>4</v>
      </c>
      <c r="E8" s="22">
        <f t="shared" si="0"/>
        <v>60</v>
      </c>
      <c r="G8" s="21">
        <v>10265</v>
      </c>
      <c r="H8" s="56">
        <v>13</v>
      </c>
      <c r="I8" s="54">
        <v>4</v>
      </c>
      <c r="J8" s="56">
        <f t="shared" si="1"/>
        <v>52</v>
      </c>
    </row>
    <row r="9" spans="2:10" x14ac:dyDescent="0.3">
      <c r="B9" s="21">
        <v>7172</v>
      </c>
      <c r="C9" s="21">
        <v>11</v>
      </c>
      <c r="D9" s="20">
        <v>4</v>
      </c>
      <c r="E9" s="22">
        <f t="shared" si="0"/>
        <v>44</v>
      </c>
      <c r="G9" s="21">
        <v>9785</v>
      </c>
      <c r="H9" s="56">
        <v>13</v>
      </c>
      <c r="I9" s="54">
        <v>4</v>
      </c>
      <c r="J9" s="56">
        <f t="shared" si="1"/>
        <v>52</v>
      </c>
    </row>
    <row r="10" spans="2:10" x14ac:dyDescent="0.3">
      <c r="B10" s="21">
        <v>8313</v>
      </c>
      <c r="C10" s="21">
        <v>13</v>
      </c>
      <c r="D10" s="20">
        <v>4</v>
      </c>
      <c r="E10" s="22">
        <f t="shared" si="0"/>
        <v>52</v>
      </c>
      <c r="G10" s="21">
        <v>9516</v>
      </c>
      <c r="H10" s="56">
        <v>12</v>
      </c>
      <c r="I10" s="54">
        <v>4</v>
      </c>
      <c r="J10" s="56">
        <f t="shared" si="1"/>
        <v>48</v>
      </c>
    </row>
    <row r="11" spans="2:10" x14ac:dyDescent="0.3">
      <c r="B11" s="21">
        <v>7133</v>
      </c>
      <c r="C11" s="21">
        <v>11</v>
      </c>
      <c r="D11" s="20">
        <v>4</v>
      </c>
      <c r="E11" s="22">
        <f t="shared" si="0"/>
        <v>44</v>
      </c>
      <c r="G11" s="21">
        <v>10578</v>
      </c>
      <c r="H11" s="56">
        <v>14</v>
      </c>
      <c r="I11" s="54">
        <v>4</v>
      </c>
      <c r="J11" s="56">
        <f t="shared" si="1"/>
        <v>56</v>
      </c>
    </row>
    <row r="12" spans="2:10" x14ac:dyDescent="0.3">
      <c r="B12" s="21">
        <v>6291</v>
      </c>
      <c r="C12" s="21">
        <v>10</v>
      </c>
      <c r="D12" s="20">
        <v>4</v>
      </c>
      <c r="E12" s="22">
        <f t="shared" si="0"/>
        <v>40</v>
      </c>
      <c r="G12" s="21">
        <v>10481</v>
      </c>
      <c r="H12" s="56">
        <v>14</v>
      </c>
      <c r="I12" s="54">
        <v>4</v>
      </c>
      <c r="J12" s="56">
        <f t="shared" si="1"/>
        <v>56</v>
      </c>
    </row>
    <row r="13" spans="2:10" x14ac:dyDescent="0.3">
      <c r="B13" s="21">
        <v>4863</v>
      </c>
      <c r="C13" s="21">
        <v>8</v>
      </c>
      <c r="D13" s="20">
        <v>4</v>
      </c>
      <c r="E13" s="22">
        <f t="shared" si="0"/>
        <v>32</v>
      </c>
      <c r="G13" s="21">
        <v>9605</v>
      </c>
      <c r="H13" s="56">
        <v>13</v>
      </c>
      <c r="I13" s="54">
        <v>4</v>
      </c>
      <c r="J13" s="56">
        <f t="shared" si="1"/>
        <v>52</v>
      </c>
    </row>
    <row r="14" spans="2:10" x14ac:dyDescent="0.3">
      <c r="B14" s="21">
        <v>6153</v>
      </c>
      <c r="C14" s="21">
        <v>10</v>
      </c>
      <c r="D14" s="20">
        <v>4</v>
      </c>
      <c r="E14" s="22">
        <f t="shared" si="0"/>
        <v>40</v>
      </c>
      <c r="G14" s="21">
        <v>6112</v>
      </c>
      <c r="H14" s="56">
        <v>8</v>
      </c>
      <c r="I14" s="54">
        <v>4</v>
      </c>
      <c r="J14" s="56">
        <f t="shared" si="1"/>
        <v>32</v>
      </c>
    </row>
    <row r="15" spans="2:10" x14ac:dyDescent="0.3">
      <c r="B15" s="21">
        <v>5915</v>
      </c>
      <c r="C15" s="21">
        <v>10</v>
      </c>
      <c r="D15" s="20">
        <v>4</v>
      </c>
      <c r="E15" s="22">
        <f t="shared" si="0"/>
        <v>40</v>
      </c>
      <c r="G15" s="21">
        <v>10348</v>
      </c>
      <c r="H15" s="56">
        <v>14</v>
      </c>
      <c r="I15" s="54">
        <v>4</v>
      </c>
      <c r="J15" s="56">
        <f t="shared" si="1"/>
        <v>56</v>
      </c>
    </row>
    <row r="16" spans="2:10" x14ac:dyDescent="0.3">
      <c r="B16" s="21">
        <v>5452</v>
      </c>
      <c r="C16" s="21">
        <v>9</v>
      </c>
      <c r="D16" s="20">
        <v>4</v>
      </c>
      <c r="E16" s="21">
        <f t="shared" si="0"/>
        <v>36</v>
      </c>
      <c r="G16" s="21">
        <v>7267</v>
      </c>
      <c r="H16" s="56">
        <v>10</v>
      </c>
      <c r="I16" s="54">
        <v>4</v>
      </c>
      <c r="J16" s="56">
        <f t="shared" si="1"/>
        <v>40</v>
      </c>
    </row>
    <row r="17" spans="2:10" x14ac:dyDescent="0.3">
      <c r="B17" s="21">
        <v>5335</v>
      </c>
      <c r="C17" s="21">
        <v>9</v>
      </c>
      <c r="D17" s="20">
        <v>4</v>
      </c>
      <c r="E17" s="22">
        <f t="shared" si="0"/>
        <v>36</v>
      </c>
      <c r="G17" s="21">
        <v>7987</v>
      </c>
      <c r="H17" s="56">
        <v>11</v>
      </c>
      <c r="I17" s="54">
        <v>4</v>
      </c>
      <c r="J17" s="56">
        <f t="shared" si="1"/>
        <v>44</v>
      </c>
    </row>
    <row r="18" spans="2:10" x14ac:dyDescent="0.3">
      <c r="B18" s="21"/>
      <c r="C18" s="21"/>
      <c r="D18" s="20"/>
      <c r="E18" s="22"/>
      <c r="G18" s="21">
        <v>5675</v>
      </c>
      <c r="H18" s="56">
        <v>8</v>
      </c>
      <c r="I18" s="54">
        <v>4</v>
      </c>
      <c r="J18" s="56">
        <f t="shared" si="1"/>
        <v>32</v>
      </c>
    </row>
    <row r="19" spans="2:10" x14ac:dyDescent="0.3">
      <c r="B19" s="21">
        <v>6487</v>
      </c>
      <c r="C19" s="21">
        <v>12</v>
      </c>
      <c r="D19" s="20">
        <v>4</v>
      </c>
      <c r="E19" s="22">
        <f>C19*D19</f>
        <v>48</v>
      </c>
      <c r="G19" s="21">
        <v>5020</v>
      </c>
      <c r="H19" s="56">
        <v>7</v>
      </c>
      <c r="I19" s="54">
        <v>4</v>
      </c>
      <c r="J19" s="56">
        <f t="shared" si="1"/>
        <v>28</v>
      </c>
    </row>
    <row r="20" spans="2:10" x14ac:dyDescent="0.3">
      <c r="B20" s="21"/>
      <c r="C20" s="21"/>
      <c r="D20" s="20"/>
      <c r="E20" s="22"/>
      <c r="G20" s="21">
        <v>10165</v>
      </c>
      <c r="H20" s="56">
        <v>14</v>
      </c>
      <c r="I20" s="54">
        <v>4</v>
      </c>
      <c r="J20" s="56">
        <f t="shared" si="1"/>
        <v>56</v>
      </c>
    </row>
    <row r="21" spans="2:10" x14ac:dyDescent="0.3">
      <c r="B21" s="21">
        <v>5742</v>
      </c>
      <c r="C21" s="21">
        <v>10</v>
      </c>
      <c r="D21" s="20">
        <v>4</v>
      </c>
      <c r="E21" s="22">
        <f>C21*D21</f>
        <v>40</v>
      </c>
      <c r="G21" s="21">
        <v>6768</v>
      </c>
      <c r="H21" s="56">
        <v>9</v>
      </c>
      <c r="I21" s="54">
        <v>4</v>
      </c>
      <c r="J21" s="56">
        <f t="shared" si="1"/>
        <v>36</v>
      </c>
    </row>
    <row r="22" spans="2:10" x14ac:dyDescent="0.3">
      <c r="B22" s="21">
        <v>4380</v>
      </c>
      <c r="C22" s="21">
        <v>8</v>
      </c>
      <c r="D22" s="20">
        <v>4</v>
      </c>
      <c r="E22" s="22">
        <f>C22*D22</f>
        <v>32</v>
      </c>
      <c r="G22" s="21">
        <v>10642</v>
      </c>
      <c r="H22" s="56">
        <v>14</v>
      </c>
      <c r="I22" s="54">
        <v>4</v>
      </c>
      <c r="J22" s="56">
        <f t="shared" si="1"/>
        <v>56</v>
      </c>
    </row>
    <row r="23" spans="2:10" x14ac:dyDescent="0.3">
      <c r="B23" s="21">
        <v>4829</v>
      </c>
      <c r="C23" s="21">
        <v>9</v>
      </c>
      <c r="D23" s="20">
        <v>4</v>
      </c>
      <c r="E23" s="22">
        <f>C23*D23</f>
        <v>36</v>
      </c>
      <c r="G23" s="21">
        <v>9814</v>
      </c>
      <c r="H23" s="56">
        <v>14</v>
      </c>
      <c r="I23" s="54">
        <v>4</v>
      </c>
      <c r="J23" s="56">
        <f t="shared" si="1"/>
        <v>56</v>
      </c>
    </row>
    <row r="24" spans="2:10" x14ac:dyDescent="0.3">
      <c r="B24" s="21"/>
      <c r="C24" s="21"/>
      <c r="D24" s="20">
        <v>4</v>
      </c>
      <c r="E24" s="22"/>
      <c r="G24" s="21">
        <v>8448</v>
      </c>
      <c r="H24" s="56">
        <v>12</v>
      </c>
      <c r="I24" s="54">
        <v>4</v>
      </c>
      <c r="J24" s="56">
        <f t="shared" si="1"/>
        <v>48</v>
      </c>
    </row>
    <row r="25" spans="2:10" x14ac:dyDescent="0.3">
      <c r="B25" s="21"/>
      <c r="C25" s="21"/>
      <c r="D25" s="20">
        <v>4</v>
      </c>
      <c r="E25" s="22">
        <f t="shared" ref="E25:E31" si="2">C25*D25</f>
        <v>0</v>
      </c>
      <c r="G25" s="21">
        <v>9264</v>
      </c>
      <c r="H25" s="56">
        <v>13</v>
      </c>
      <c r="I25" s="54">
        <v>4</v>
      </c>
      <c r="J25" s="56">
        <f t="shared" si="1"/>
        <v>52</v>
      </c>
    </row>
    <row r="26" spans="2:10" x14ac:dyDescent="0.3">
      <c r="B26" s="21"/>
      <c r="C26" s="21"/>
      <c r="D26" s="20">
        <v>4</v>
      </c>
      <c r="E26" s="22">
        <f t="shared" si="2"/>
        <v>0</v>
      </c>
      <c r="G26" s="21">
        <v>688</v>
      </c>
      <c r="H26" s="56">
        <v>1</v>
      </c>
      <c r="I26" s="54">
        <v>4</v>
      </c>
      <c r="J26" s="56">
        <f t="shared" si="1"/>
        <v>4</v>
      </c>
    </row>
    <row r="27" spans="2:10" x14ac:dyDescent="0.3">
      <c r="B27" s="21">
        <v>4628</v>
      </c>
      <c r="C27" s="21">
        <v>9</v>
      </c>
      <c r="D27" s="20">
        <v>4</v>
      </c>
      <c r="E27" s="22">
        <f t="shared" si="2"/>
        <v>36</v>
      </c>
      <c r="G27" s="21">
        <v>9142</v>
      </c>
      <c r="H27" s="56">
        <v>13</v>
      </c>
      <c r="I27" s="54">
        <v>4</v>
      </c>
      <c r="J27" s="56">
        <f t="shared" si="1"/>
        <v>52</v>
      </c>
    </row>
    <row r="28" spans="2:10" x14ac:dyDescent="0.3">
      <c r="B28" s="21"/>
      <c r="C28" s="21"/>
      <c r="D28" s="20">
        <v>4</v>
      </c>
      <c r="E28" s="22">
        <f t="shared" si="2"/>
        <v>0</v>
      </c>
      <c r="G28" s="21">
        <v>7484</v>
      </c>
      <c r="H28" s="56">
        <v>11</v>
      </c>
      <c r="I28" s="54">
        <v>4</v>
      </c>
      <c r="J28" s="56">
        <f t="shared" si="1"/>
        <v>44</v>
      </c>
    </row>
    <row r="29" spans="2:10" x14ac:dyDescent="0.3">
      <c r="B29" s="21">
        <v>4581</v>
      </c>
      <c r="C29" s="21">
        <v>9</v>
      </c>
      <c r="D29" s="20">
        <v>4</v>
      </c>
      <c r="E29" s="22">
        <f t="shared" si="2"/>
        <v>36</v>
      </c>
      <c r="G29" s="21">
        <v>5231</v>
      </c>
      <c r="H29" s="56">
        <v>8</v>
      </c>
      <c r="I29" s="54">
        <v>4</v>
      </c>
      <c r="J29" s="56">
        <f t="shared" si="1"/>
        <v>32</v>
      </c>
    </row>
    <row r="30" spans="2:10" x14ac:dyDescent="0.3">
      <c r="B30" s="21">
        <v>5628</v>
      </c>
      <c r="C30" s="21">
        <v>11</v>
      </c>
      <c r="D30" s="20">
        <v>4</v>
      </c>
      <c r="E30" s="22">
        <f t="shared" si="2"/>
        <v>44</v>
      </c>
      <c r="G30" s="21">
        <v>8006</v>
      </c>
      <c r="H30" s="56">
        <v>12</v>
      </c>
      <c r="I30" s="54">
        <v>4</v>
      </c>
      <c r="J30" s="56">
        <f t="shared" si="1"/>
        <v>48</v>
      </c>
    </row>
    <row r="31" spans="2:10" x14ac:dyDescent="0.3">
      <c r="B31" s="21"/>
      <c r="C31" s="21"/>
      <c r="D31" s="20">
        <v>4</v>
      </c>
      <c r="E31" s="22">
        <f t="shared" si="2"/>
        <v>0</v>
      </c>
      <c r="G31" s="21">
        <v>688</v>
      </c>
      <c r="H31" s="21">
        <v>1</v>
      </c>
      <c r="I31" s="20">
        <v>4</v>
      </c>
      <c r="J31" s="56">
        <f t="shared" si="1"/>
        <v>4</v>
      </c>
    </row>
    <row r="32" spans="2:10" x14ac:dyDescent="0.3">
      <c r="B32" s="21"/>
      <c r="C32" s="21"/>
      <c r="D32" s="20"/>
      <c r="E32" s="22"/>
      <c r="G32" s="21">
        <v>8099</v>
      </c>
      <c r="H32" s="56">
        <v>12</v>
      </c>
      <c r="I32" s="54">
        <v>4</v>
      </c>
      <c r="J32" s="56">
        <f t="shared" si="1"/>
        <v>48</v>
      </c>
    </row>
    <row r="33" spans="2:10" x14ac:dyDescent="0.3">
      <c r="B33" s="21"/>
      <c r="C33" s="21"/>
      <c r="D33" s="20">
        <v>4</v>
      </c>
      <c r="E33" s="22">
        <f>C33*D33</f>
        <v>0</v>
      </c>
      <c r="G33" s="21">
        <v>2624</v>
      </c>
      <c r="H33" s="21">
        <v>4</v>
      </c>
      <c r="I33" s="20">
        <v>4</v>
      </c>
      <c r="J33" s="56">
        <f t="shared" si="1"/>
        <v>16</v>
      </c>
    </row>
    <row r="34" spans="2:10" x14ac:dyDescent="0.3">
      <c r="B34" s="21"/>
      <c r="C34" s="21"/>
      <c r="D34" s="20">
        <v>4</v>
      </c>
      <c r="E34" s="22"/>
      <c r="G34" s="21">
        <v>4666</v>
      </c>
      <c r="H34" s="56">
        <v>7</v>
      </c>
      <c r="I34" s="54">
        <v>4</v>
      </c>
      <c r="J34" s="56">
        <f t="shared" si="1"/>
        <v>28</v>
      </c>
    </row>
    <row r="35" spans="2:10" x14ac:dyDescent="0.3">
      <c r="B35" s="21">
        <v>3484</v>
      </c>
      <c r="C35" s="21">
        <v>7</v>
      </c>
      <c r="D35" s="20">
        <v>4</v>
      </c>
      <c r="E35" s="22">
        <f>C35*D35</f>
        <v>28</v>
      </c>
      <c r="G35" s="21">
        <v>7825</v>
      </c>
      <c r="H35" s="56">
        <v>12</v>
      </c>
      <c r="I35" s="54">
        <v>4</v>
      </c>
      <c r="J35" s="56">
        <f t="shared" si="1"/>
        <v>48</v>
      </c>
    </row>
    <row r="36" spans="2:10" x14ac:dyDescent="0.3">
      <c r="B36" s="21"/>
      <c r="C36" s="21"/>
      <c r="D36" s="20">
        <v>4</v>
      </c>
      <c r="E36" s="22"/>
      <c r="G36" s="21">
        <v>1351</v>
      </c>
      <c r="H36" s="21">
        <v>2</v>
      </c>
      <c r="I36" s="20">
        <v>4</v>
      </c>
      <c r="J36" s="56">
        <f t="shared" ref="J36:J67" si="3">H36*I36</f>
        <v>8</v>
      </c>
    </row>
    <row r="37" spans="2:10" x14ac:dyDescent="0.3">
      <c r="B37" s="21"/>
      <c r="C37" s="21"/>
      <c r="D37" s="20"/>
      <c r="E37" s="22"/>
      <c r="G37" s="21">
        <v>5863</v>
      </c>
      <c r="H37" s="56">
        <v>9</v>
      </c>
      <c r="I37" s="54">
        <v>4</v>
      </c>
      <c r="J37" s="56">
        <f t="shared" si="3"/>
        <v>36</v>
      </c>
    </row>
    <row r="38" spans="2:10" x14ac:dyDescent="0.3">
      <c r="B38" s="21"/>
      <c r="C38" s="21"/>
      <c r="D38" s="20"/>
      <c r="E38" s="22"/>
      <c r="G38" s="21">
        <v>7377</v>
      </c>
      <c r="H38" s="56">
        <v>11</v>
      </c>
      <c r="I38" s="54">
        <v>4</v>
      </c>
      <c r="J38" s="65">
        <f t="shared" si="3"/>
        <v>44</v>
      </c>
    </row>
    <row r="39" spans="2:10" x14ac:dyDescent="0.3">
      <c r="B39" s="21"/>
      <c r="C39" s="21"/>
      <c r="D39" s="20"/>
      <c r="E39" s="22"/>
      <c r="G39" s="21">
        <v>5171</v>
      </c>
      <c r="H39" s="56">
        <v>8</v>
      </c>
      <c r="I39" s="54">
        <v>4</v>
      </c>
      <c r="J39" s="65">
        <f t="shared" si="3"/>
        <v>32</v>
      </c>
    </row>
    <row r="40" spans="2:10" x14ac:dyDescent="0.3">
      <c r="B40" s="21"/>
      <c r="C40" s="21"/>
      <c r="D40" s="20">
        <v>4</v>
      </c>
      <c r="E40" s="22"/>
      <c r="G40" s="21">
        <v>6406</v>
      </c>
      <c r="H40" s="56">
        <v>10</v>
      </c>
      <c r="I40" s="54">
        <v>4</v>
      </c>
      <c r="J40" s="65">
        <f t="shared" si="3"/>
        <v>40</v>
      </c>
    </row>
    <row r="41" spans="2:10" x14ac:dyDescent="0.3">
      <c r="B41" s="21"/>
      <c r="C41" s="21"/>
      <c r="D41" s="20"/>
      <c r="E41" s="22"/>
      <c r="G41" s="21">
        <v>3200</v>
      </c>
      <c r="H41" s="56">
        <v>5</v>
      </c>
      <c r="I41" s="54">
        <v>4</v>
      </c>
      <c r="J41" s="56">
        <f t="shared" si="3"/>
        <v>20</v>
      </c>
    </row>
    <row r="42" spans="2:10" x14ac:dyDescent="0.3">
      <c r="B42" s="21"/>
      <c r="C42" s="21"/>
      <c r="D42" s="20"/>
      <c r="E42" s="22"/>
      <c r="G42" s="21">
        <v>8132</v>
      </c>
      <c r="H42" s="56">
        <v>13</v>
      </c>
      <c r="I42" s="54">
        <v>4</v>
      </c>
      <c r="J42" s="56">
        <f t="shared" si="3"/>
        <v>52</v>
      </c>
    </row>
    <row r="43" spans="2:10" x14ac:dyDescent="0.3">
      <c r="B43" s="21"/>
      <c r="C43" s="21"/>
      <c r="D43" s="20">
        <v>4</v>
      </c>
      <c r="E43" s="22"/>
      <c r="G43" s="21">
        <v>1281</v>
      </c>
      <c r="H43" s="56">
        <v>2</v>
      </c>
      <c r="I43" s="54">
        <v>4</v>
      </c>
      <c r="J43" s="56">
        <f t="shared" si="3"/>
        <v>8</v>
      </c>
    </row>
    <row r="44" spans="2:10" x14ac:dyDescent="0.3">
      <c r="B44" s="21"/>
      <c r="C44" s="21"/>
      <c r="D44" s="20"/>
      <c r="E44" s="22"/>
      <c r="G44" s="21">
        <v>4447</v>
      </c>
      <c r="H44" s="56">
        <v>7</v>
      </c>
      <c r="I44" s="54">
        <v>4</v>
      </c>
      <c r="J44" s="56">
        <f t="shared" si="3"/>
        <v>28</v>
      </c>
    </row>
    <row r="45" spans="2:10" x14ac:dyDescent="0.3">
      <c r="B45" s="21"/>
      <c r="C45" s="21"/>
      <c r="D45" s="20"/>
      <c r="E45" s="22"/>
      <c r="G45" s="21">
        <v>6117</v>
      </c>
      <c r="H45" s="56">
        <v>10</v>
      </c>
      <c r="I45" s="54">
        <v>4</v>
      </c>
      <c r="J45" s="56">
        <f t="shared" si="3"/>
        <v>40</v>
      </c>
    </row>
    <row r="46" spans="2:10" x14ac:dyDescent="0.3">
      <c r="B46" s="21"/>
      <c r="C46" s="21"/>
      <c r="D46" s="20"/>
      <c r="E46" s="22"/>
      <c r="G46" s="21">
        <v>6954</v>
      </c>
      <c r="H46" s="56">
        <v>11</v>
      </c>
      <c r="I46" s="54">
        <v>4</v>
      </c>
      <c r="J46" s="56">
        <f t="shared" si="3"/>
        <v>44</v>
      </c>
    </row>
    <row r="47" spans="2:10" x14ac:dyDescent="0.3">
      <c r="B47" s="21"/>
      <c r="C47" s="21"/>
      <c r="D47" s="20"/>
      <c r="E47" s="22"/>
      <c r="G47" s="21">
        <v>8458</v>
      </c>
      <c r="H47" s="56">
        <v>14</v>
      </c>
      <c r="I47" s="54">
        <v>4</v>
      </c>
      <c r="J47" s="56">
        <f t="shared" si="3"/>
        <v>56</v>
      </c>
    </row>
    <row r="48" spans="2:10" x14ac:dyDescent="0.3">
      <c r="B48" s="21"/>
      <c r="C48" s="21"/>
      <c r="D48" s="20"/>
      <c r="E48" s="22"/>
      <c r="G48" s="21"/>
      <c r="H48" s="56"/>
      <c r="I48" s="54">
        <v>4</v>
      </c>
      <c r="J48" s="56">
        <f t="shared" si="3"/>
        <v>0</v>
      </c>
    </row>
    <row r="49" spans="2:10" x14ac:dyDescent="0.3">
      <c r="B49" s="21"/>
      <c r="C49" s="21"/>
      <c r="D49" s="20"/>
      <c r="E49" s="22"/>
      <c r="G49" s="21">
        <v>592</v>
      </c>
      <c r="H49" s="56">
        <v>1</v>
      </c>
      <c r="I49" s="54">
        <v>4</v>
      </c>
      <c r="J49" s="56">
        <f t="shared" si="3"/>
        <v>4</v>
      </c>
    </row>
    <row r="50" spans="2:10" x14ac:dyDescent="0.3">
      <c r="B50" s="21"/>
      <c r="C50" s="21"/>
      <c r="D50" s="20"/>
      <c r="E50" s="22"/>
      <c r="G50" s="21">
        <v>7839</v>
      </c>
      <c r="H50" s="56">
        <v>13</v>
      </c>
      <c r="I50" s="54">
        <v>4</v>
      </c>
      <c r="J50" s="56">
        <f t="shared" si="3"/>
        <v>52</v>
      </c>
    </row>
    <row r="51" spans="2:10" x14ac:dyDescent="0.3">
      <c r="B51" s="21"/>
      <c r="C51" s="21"/>
      <c r="D51" s="20"/>
      <c r="E51" s="22"/>
      <c r="G51" s="21">
        <v>2966</v>
      </c>
      <c r="H51" s="56">
        <v>5</v>
      </c>
      <c r="I51" s="54">
        <v>4</v>
      </c>
      <c r="J51" s="56">
        <f t="shared" si="3"/>
        <v>20</v>
      </c>
    </row>
    <row r="52" spans="2:10" x14ac:dyDescent="0.3">
      <c r="G52" s="21">
        <v>5040</v>
      </c>
      <c r="H52" s="56">
        <v>9</v>
      </c>
      <c r="I52" s="54">
        <v>4</v>
      </c>
      <c r="J52" s="56">
        <f t="shared" si="3"/>
        <v>36</v>
      </c>
    </row>
    <row r="53" spans="2:10" x14ac:dyDescent="0.3">
      <c r="G53" s="21">
        <v>5321</v>
      </c>
      <c r="H53" s="56">
        <v>9</v>
      </c>
      <c r="I53" s="54">
        <v>4</v>
      </c>
      <c r="J53" s="56">
        <f t="shared" si="3"/>
        <v>36</v>
      </c>
    </row>
    <row r="54" spans="2:10" x14ac:dyDescent="0.3">
      <c r="G54" s="21">
        <v>6108</v>
      </c>
      <c r="H54" s="56">
        <v>11</v>
      </c>
      <c r="I54" s="54">
        <v>4</v>
      </c>
      <c r="J54" s="56">
        <f t="shared" si="3"/>
        <v>44</v>
      </c>
    </row>
    <row r="55" spans="2:10" x14ac:dyDescent="0.3">
      <c r="G55" s="21"/>
      <c r="H55" s="56"/>
      <c r="I55" s="54">
        <v>4</v>
      </c>
      <c r="J55" s="56">
        <f t="shared" si="3"/>
        <v>0</v>
      </c>
    </row>
    <row r="56" spans="2:10" x14ac:dyDescent="0.3">
      <c r="G56" s="21">
        <v>7956</v>
      </c>
      <c r="H56" s="56">
        <v>14</v>
      </c>
      <c r="I56" s="54">
        <v>4</v>
      </c>
      <c r="J56" s="56">
        <f t="shared" si="3"/>
        <v>56</v>
      </c>
    </row>
    <row r="57" spans="2:10" x14ac:dyDescent="0.3">
      <c r="G57" s="21">
        <v>2496</v>
      </c>
      <c r="H57" s="56">
        <v>4</v>
      </c>
      <c r="I57" s="54">
        <v>4</v>
      </c>
      <c r="J57" s="56">
        <f t="shared" si="3"/>
        <v>16</v>
      </c>
    </row>
    <row r="58" spans="2:10" x14ac:dyDescent="0.3">
      <c r="G58" s="21">
        <v>613</v>
      </c>
      <c r="H58" s="56">
        <v>1</v>
      </c>
      <c r="I58" s="54">
        <v>4</v>
      </c>
      <c r="J58" s="56">
        <f t="shared" si="3"/>
        <v>4</v>
      </c>
    </row>
    <row r="59" spans="2:10" x14ac:dyDescent="0.3">
      <c r="G59" s="21">
        <v>5958</v>
      </c>
      <c r="H59" s="56">
        <v>11</v>
      </c>
      <c r="I59" s="54">
        <v>4</v>
      </c>
      <c r="J59" s="56">
        <f t="shared" si="3"/>
        <v>44</v>
      </c>
    </row>
    <row r="60" spans="2:10" x14ac:dyDescent="0.3">
      <c r="G60" s="21"/>
      <c r="H60" s="56"/>
      <c r="I60" s="54">
        <v>4</v>
      </c>
      <c r="J60" s="56">
        <f t="shared" si="3"/>
        <v>0</v>
      </c>
    </row>
    <row r="61" spans="2:10" x14ac:dyDescent="0.3">
      <c r="G61" s="21">
        <v>4000</v>
      </c>
      <c r="H61" s="56">
        <v>7</v>
      </c>
      <c r="I61" s="54">
        <v>4</v>
      </c>
      <c r="J61" s="56">
        <f t="shared" si="3"/>
        <v>28</v>
      </c>
    </row>
    <row r="62" spans="2:10" x14ac:dyDescent="0.3">
      <c r="G62" s="21">
        <v>6353</v>
      </c>
      <c r="H62" s="56">
        <v>12</v>
      </c>
      <c r="I62" s="54">
        <v>4</v>
      </c>
      <c r="J62" s="56">
        <f t="shared" si="3"/>
        <v>48</v>
      </c>
    </row>
    <row r="63" spans="2:10" x14ac:dyDescent="0.3">
      <c r="G63" s="21"/>
      <c r="H63" s="56"/>
      <c r="I63" s="54">
        <v>4</v>
      </c>
      <c r="J63" s="56">
        <f t="shared" si="3"/>
        <v>0</v>
      </c>
    </row>
    <row r="64" spans="2:10" x14ac:dyDescent="0.3">
      <c r="G64" s="21">
        <v>558</v>
      </c>
      <c r="H64" s="21">
        <v>1</v>
      </c>
      <c r="I64" s="20">
        <v>4</v>
      </c>
      <c r="J64" s="56">
        <f t="shared" si="3"/>
        <v>4</v>
      </c>
    </row>
    <row r="65" spans="7:10" x14ac:dyDescent="0.3">
      <c r="G65" s="21">
        <v>5613</v>
      </c>
      <c r="H65" s="56">
        <v>11</v>
      </c>
      <c r="I65" s="54">
        <v>4</v>
      </c>
      <c r="J65" s="56">
        <f t="shared" si="3"/>
        <v>44</v>
      </c>
    </row>
    <row r="66" spans="7:10" x14ac:dyDescent="0.3">
      <c r="G66" s="21">
        <v>6464</v>
      </c>
      <c r="H66" s="56">
        <v>13</v>
      </c>
      <c r="I66" s="54">
        <v>4</v>
      </c>
      <c r="J66" s="56">
        <f t="shared" si="3"/>
        <v>52</v>
      </c>
    </row>
    <row r="67" spans="7:10" x14ac:dyDescent="0.3">
      <c r="G67" s="21">
        <v>3866</v>
      </c>
      <c r="H67" s="56">
        <v>8</v>
      </c>
      <c r="I67" s="54">
        <v>4</v>
      </c>
      <c r="J67" s="56">
        <f t="shared" si="3"/>
        <v>32</v>
      </c>
    </row>
    <row r="68" spans="7:10" x14ac:dyDescent="0.3">
      <c r="G68" s="21"/>
      <c r="H68" s="56"/>
      <c r="I68" s="54">
        <v>4</v>
      </c>
      <c r="J68" s="56">
        <f t="shared" ref="J68:J73" si="4">H68*I68</f>
        <v>0</v>
      </c>
    </row>
    <row r="69" spans="7:10" x14ac:dyDescent="0.3">
      <c r="G69" s="21">
        <v>4049</v>
      </c>
      <c r="H69" s="56">
        <v>8</v>
      </c>
      <c r="I69" s="54">
        <v>4</v>
      </c>
      <c r="J69" s="56">
        <f t="shared" si="4"/>
        <v>32</v>
      </c>
    </row>
    <row r="70" spans="7:10" x14ac:dyDescent="0.3">
      <c r="G70" s="21"/>
      <c r="H70" s="56"/>
      <c r="I70" s="54">
        <v>4</v>
      </c>
      <c r="J70" s="56">
        <f t="shared" si="4"/>
        <v>0</v>
      </c>
    </row>
    <row r="71" spans="7:10" x14ac:dyDescent="0.3">
      <c r="G71" s="21"/>
      <c r="H71" s="56"/>
      <c r="I71" s="54">
        <v>4</v>
      </c>
      <c r="J71" s="65">
        <f t="shared" si="4"/>
        <v>0</v>
      </c>
    </row>
    <row r="72" spans="7:10" x14ac:dyDescent="0.3">
      <c r="G72" s="21"/>
      <c r="H72" s="56"/>
      <c r="I72" s="54">
        <v>4</v>
      </c>
      <c r="J72" s="65">
        <f t="shared" si="4"/>
        <v>0</v>
      </c>
    </row>
    <row r="73" spans="7:10" x14ac:dyDescent="0.3">
      <c r="G73" s="21"/>
      <c r="H73" s="56"/>
      <c r="I73" s="54">
        <v>4</v>
      </c>
      <c r="J73" s="56">
        <f t="shared" si="4"/>
        <v>0</v>
      </c>
    </row>
  </sheetData>
  <mergeCells count="2">
    <mergeCell ref="B3:E3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Dam</vt:lpstr>
      <vt:lpstr>Herr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2024-10-03T18:10:25Z</cp:lastPrinted>
  <dcterms:created xsi:type="dcterms:W3CDTF">2024-10-03T13:00:58Z</dcterms:created>
  <dcterms:modified xsi:type="dcterms:W3CDTF">2024-12-02T19:29:06Z</dcterms:modified>
</cp:coreProperties>
</file>