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ivat\BIF\U-trupp 2017\"/>
    </mc:Choice>
  </mc:AlternateContent>
  <bookViews>
    <workbookView xWindow="0" yWindow="0" windowWidth="20490" windowHeight="7620"/>
  </bookViews>
  <sheets>
    <sheet name="Schema" sheetId="1" r:id="rId1"/>
    <sheet name="Allmän inf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E16" i="1"/>
  <c r="D16" i="1" l="1"/>
  <c r="F16" i="1"/>
  <c r="G16" i="1"/>
  <c r="H16" i="1"/>
  <c r="I16" i="1"/>
  <c r="J16" i="1"/>
  <c r="K16" i="1"/>
  <c r="L16" i="1"/>
  <c r="C16" i="1"/>
</calcChain>
</file>

<file path=xl/sharedStrings.xml><?xml version="1.0" encoding="utf-8"?>
<sst xmlns="http://schemas.openxmlformats.org/spreadsheetml/2006/main" count="61" uniqueCount="59">
  <si>
    <t>Schema för snöjouren vintern 2018/2019</t>
  </si>
  <si>
    <t>50</t>
  </si>
  <si>
    <t>1</t>
  </si>
  <si>
    <t>3</t>
  </si>
  <si>
    <t>5</t>
  </si>
  <si>
    <t>6</t>
  </si>
  <si>
    <t>9</t>
  </si>
  <si>
    <t>10</t>
  </si>
  <si>
    <t>12</t>
  </si>
  <si>
    <t>Anmälda killar / Vecka</t>
  </si>
  <si>
    <t>SUMMA</t>
  </si>
  <si>
    <t xml:space="preserve"> = förälder skjutsar i samband med jour</t>
  </si>
  <si>
    <t>Uppsatt på en jourhelg = 250 kr i grundersättning även om det inte blir något jobb</t>
  </si>
  <si>
    <t xml:space="preserve">Vid förhinder eller frånvaro gäller följande: </t>
  </si>
  <si>
    <t>Arbete på en jourhelg startar lördag morgon tom lörd em, plus sönd morgon tom sönd em, beroende på snömängd, ersättning 200 kr per timme</t>
  </si>
  <si>
    <t>Snöskyffel plus väst medtages till arbetet</t>
  </si>
  <si>
    <t>* OM förhinder någon helg meddela detta senast 10 december</t>
  </si>
  <si>
    <t>* INGEN frånvaro får "dyka upp" samma dag (läs lördag eller söndag morgon), då plockar vi bort er från snöjouren</t>
  </si>
  <si>
    <t>Inför arbete en jourhelg kommer ni att bli kontaktade av en arbetsledare fredag kväll eller lörd/sönd morgon</t>
  </si>
  <si>
    <t xml:space="preserve">Vi kör en samling på Sebbans och ni får skjuts av "orange" förälder </t>
  </si>
  <si>
    <t xml:space="preserve">Ni tar er hem på egen hand eller synkar med någon förälder </t>
  </si>
  <si>
    <t>Hoppas att ni tycker detta är ett bra upplägg att tjäna en slant inför Gothia! - det kan bli fler gånger om vi fixar detta bra, plus att ni själva kan få möjlighet till extra jobb även andra helger</t>
  </si>
  <si>
    <t>Lönen kommer att betalas ut direkt till killarna, ni får själva ha koll på OM det behöver dras skatt eller inte, samt att spara pengarna som ni tjänar inför slutbetalning i Maj</t>
  </si>
  <si>
    <t>0733-030334</t>
  </si>
  <si>
    <t>0793-478768</t>
  </si>
  <si>
    <t>0705-970207</t>
  </si>
  <si>
    <t>0761-999201</t>
  </si>
  <si>
    <t>Gabbe Djos</t>
  </si>
  <si>
    <t>Emil Ramqvist</t>
  </si>
  <si>
    <t>Rasmus Niklasson</t>
  </si>
  <si>
    <t>Dante Törnqvist</t>
  </si>
  <si>
    <t>Oscar Johansson</t>
  </si>
  <si>
    <t>Simon Hamberg</t>
  </si>
  <si>
    <t>Viktor Svensson</t>
  </si>
  <si>
    <t>Lucas Nordvall</t>
  </si>
  <si>
    <t>Anton Landberg</t>
  </si>
  <si>
    <t>William Blundon</t>
  </si>
  <si>
    <t>Albin Holmberg</t>
  </si>
  <si>
    <t>Gustav Lindberg</t>
  </si>
  <si>
    <t>OBS denna vecka är det är lö/sö + ti/on (juldag o annandag)</t>
  </si>
  <si>
    <t>Telefonnummer</t>
  </si>
  <si>
    <t>0763-900118</t>
  </si>
  <si>
    <t>0723-024666</t>
  </si>
  <si>
    <t>0725-766675</t>
  </si>
  <si>
    <t>0721-736373</t>
  </si>
  <si>
    <t>0722-669391</t>
  </si>
  <si>
    <t>0723-050539</t>
  </si>
  <si>
    <t>0760-218499</t>
  </si>
  <si>
    <t>0725-171200</t>
  </si>
  <si>
    <t xml:space="preserve"> 1=jobbar</t>
  </si>
  <si>
    <t xml:space="preserve">Julhelgen = vecka 51, där juldag + annandag ger en ersättning om 400 kr per timme </t>
  </si>
  <si>
    <t xml:space="preserve">Killarna fyller i en tidrapport och lämnar in, ange namn, konto mm, utbetalning sker till löning månaden efter </t>
  </si>
  <si>
    <t>* Övriga förhinder, tex krock med innebandymatch eller hockeymatch meddelas snarast under den vecka ni är uppsatt på jour, så att vi kan kalla in någon annan</t>
  </si>
  <si>
    <t>Killarna har fått kartor samt övrig genomgång av hur arbetet fungerar - de som inte var på mötet 6 december, sök reda på info hos någon kompis, alla kommer att få snöskyfflar</t>
  </si>
  <si>
    <t>Arbetet är på promenadavstånd vid Akademiska Hus enligt karta, killarna delas upp i 2 eller 3 "arbetslag" vid en jourhelg</t>
  </si>
  <si>
    <t xml:space="preserve">* Vid akut sjukdom meddelar ni Fredrik per telefon 0708-293741, senast fredag kväll, plus ett sms till arbetsledare på Upplands Fastighetsservice, återkommer om nummer </t>
  </si>
  <si>
    <t>orange</t>
  </si>
  <si>
    <t>v51, juldag &amp; annandag</t>
  </si>
  <si>
    <t>v51 lördag o söndag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</si>
</sst>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 style="double">
        <color theme="9"/>
      </top>
      <bottom style="thin">
        <color theme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thin">
        <color theme="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Font="1" applyBorder="1"/>
    <xf numFmtId="0" fontId="2" fillId="0" borderId="2" xfId="0" applyFont="1" applyBorder="1"/>
    <xf numFmtId="0" fontId="0" fillId="3" borderId="0" xfId="0" applyFill="1" applyAlignment="1">
      <alignment horizontal="center"/>
    </xf>
    <xf numFmtId="0" fontId="2" fillId="0" borderId="0" xfId="0" applyFont="1"/>
    <xf numFmtId="0" fontId="3" fillId="0" borderId="0" xfId="0" applyFont="1"/>
    <xf numFmtId="0" fontId="0" fillId="3" borderId="4" xfId="0" applyFill="1" applyBorder="1"/>
    <xf numFmtId="0" fontId="0" fillId="3" borderId="5" xfId="0" applyFill="1" applyBorder="1"/>
    <xf numFmtId="0" fontId="0" fillId="0" borderId="6" xfId="0" applyBorder="1" applyAlignment="1">
      <alignment horizontal="center"/>
    </xf>
    <xf numFmtId="0" fontId="0" fillId="0" borderId="7" xfId="0" applyFont="1" applyBorder="1"/>
    <xf numFmtId="0" fontId="1" fillId="2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right"/>
    </xf>
    <xf numFmtId="0" fontId="0" fillId="4" borderId="0" xfId="0" applyFill="1" applyAlignment="1">
      <alignment horizontal="center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25"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double">
          <color auto="1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double">
          <color auto="1"/>
        </left>
        <right/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double">
          <color auto="1"/>
        </left>
        <right/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double">
          <color auto="1"/>
        </left>
        <right/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alignment horizontal="center" vertical="bottom" textRotation="0" wrapText="0" indent="0" justifyLastLine="0" shrinkToFit="0" readingOrder="0"/>
    </dxf>
    <dxf>
      <border>
        <bottom style="double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1" displayName="Tabell1" ref="B3:M16" totalsRowCount="1" headerRowDxfId="24" dataDxfId="22" headerRowBorderDxfId="23">
  <tableColumns count="12">
    <tableColumn id="1" name="Anmälda killar / Vecka" totalsRowLabel="SUMMA"/>
    <tableColumn id="2" name="50" totalsRowFunction="sum" dataDxfId="21" totalsRowDxfId="11"/>
    <tableColumn id="3" name="v51 lördag o söndag" totalsRowFunction="sum" dataDxfId="20" totalsRowDxfId="10"/>
    <tableColumn id="12" name="v51, juldag &amp; annandag" totalsRowFunction="sum" dataDxfId="12" totalsRowDxfId="9"/>
    <tableColumn id="4" name="1" totalsRowFunction="sum" dataDxfId="19" totalsRowDxfId="8"/>
    <tableColumn id="5" name="3" totalsRowFunction="sum" dataDxfId="18" totalsRowDxfId="7"/>
    <tableColumn id="6" name="5" totalsRowFunction="sum" dataDxfId="17" totalsRowDxfId="6"/>
    <tableColumn id="7" name="6" totalsRowFunction="sum" dataDxfId="16" totalsRowDxfId="5"/>
    <tableColumn id="8" name="9" totalsRowFunction="sum" dataDxfId="15" totalsRowDxfId="4"/>
    <tableColumn id="9" name="10" totalsRowFunction="sum" dataDxfId="14" totalsRowDxfId="3"/>
    <tableColumn id="10" name="12" totalsRowFunction="sum" dataDxfId="13" totalsRowDxfId="2"/>
    <tableColumn id="11" name="SUMMA" dataDxfId="0" totalsRowDxfId="1">
      <calculatedColumnFormula>SUM(Tabell1[[#This Row],[50]:[12]])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15.85546875" customWidth="1"/>
    <col min="2" max="2" width="24.140625" customWidth="1"/>
    <col min="3" max="13" width="11.85546875" customWidth="1"/>
  </cols>
  <sheetData>
    <row r="1" spans="1:18" x14ac:dyDescent="0.25">
      <c r="A1" s="6" t="s">
        <v>0</v>
      </c>
    </row>
    <row r="2" spans="1:18" ht="75" customHeight="1" x14ac:dyDescent="0.25">
      <c r="D2" s="1" t="s">
        <v>39</v>
      </c>
      <c r="E2" s="1" t="s">
        <v>39</v>
      </c>
    </row>
    <row r="3" spans="1:18" ht="33.75" customHeight="1" thickBot="1" x14ac:dyDescent="0.3">
      <c r="A3" s="12" t="s">
        <v>40</v>
      </c>
      <c r="B3" s="13" t="s">
        <v>9</v>
      </c>
      <c r="C3" s="15" t="s">
        <v>1</v>
      </c>
      <c r="D3" s="19" t="s">
        <v>58</v>
      </c>
      <c r="E3" s="19" t="s">
        <v>57</v>
      </c>
      <c r="F3" s="14" t="s">
        <v>2</v>
      </c>
      <c r="G3" s="14" t="s">
        <v>3</v>
      </c>
      <c r="H3" s="14" t="s">
        <v>4</v>
      </c>
      <c r="I3" s="14" t="s">
        <v>5</v>
      </c>
      <c r="J3" s="14" t="s">
        <v>6</v>
      </c>
      <c r="K3" s="14" t="s">
        <v>7</v>
      </c>
      <c r="L3" s="14" t="s">
        <v>8</v>
      </c>
      <c r="M3" s="15" t="s">
        <v>10</v>
      </c>
    </row>
    <row r="4" spans="1:18" ht="20.25" customHeight="1" thickTop="1" thickBot="1" x14ac:dyDescent="0.3">
      <c r="A4" s="11" t="s">
        <v>23</v>
      </c>
      <c r="B4" t="s">
        <v>27</v>
      </c>
      <c r="C4" s="10">
        <v>1</v>
      </c>
      <c r="D4" s="2">
        <v>1</v>
      </c>
      <c r="E4" s="2">
        <v>1</v>
      </c>
      <c r="F4" s="2"/>
      <c r="G4" s="5">
        <v>1</v>
      </c>
      <c r="H4" s="2"/>
      <c r="I4" s="2">
        <v>1</v>
      </c>
      <c r="J4" s="2">
        <v>1</v>
      </c>
      <c r="K4" s="2"/>
      <c r="L4" s="5">
        <v>1</v>
      </c>
      <c r="M4" s="10">
        <f>SUM(Tabell1[[#This Row],[50]:[12]])</f>
        <v>7</v>
      </c>
      <c r="N4" s="17" t="s">
        <v>56</v>
      </c>
      <c r="O4" s="8" t="s">
        <v>11</v>
      </c>
      <c r="P4" s="8"/>
      <c r="Q4" s="8"/>
      <c r="R4" s="9"/>
    </row>
    <row r="5" spans="1:18" ht="20.25" customHeight="1" x14ac:dyDescent="0.25">
      <c r="A5" s="3" t="s">
        <v>24</v>
      </c>
      <c r="B5" t="s">
        <v>28</v>
      </c>
      <c r="C5" s="10">
        <v>1</v>
      </c>
      <c r="D5" s="18">
        <v>1</v>
      </c>
      <c r="E5" s="18">
        <v>0</v>
      </c>
      <c r="F5" s="2">
        <v>1</v>
      </c>
      <c r="G5" s="2"/>
      <c r="H5" s="2">
        <v>1</v>
      </c>
      <c r="I5" s="2"/>
      <c r="J5" s="2">
        <v>1</v>
      </c>
      <c r="K5" s="2"/>
      <c r="L5" s="2">
        <v>1</v>
      </c>
      <c r="M5" s="10">
        <f>SUM(Tabell1[[#This Row],[50]:[12]])</f>
        <v>6</v>
      </c>
      <c r="O5" t="s">
        <v>49</v>
      </c>
    </row>
    <row r="6" spans="1:18" ht="20.25" customHeight="1" x14ac:dyDescent="0.25">
      <c r="A6" s="3" t="s">
        <v>25</v>
      </c>
      <c r="B6" t="s">
        <v>29</v>
      </c>
      <c r="C6" s="10">
        <v>1</v>
      </c>
      <c r="D6" s="2"/>
      <c r="E6" s="2"/>
      <c r="F6" s="2">
        <v>1</v>
      </c>
      <c r="G6" s="2">
        <v>1</v>
      </c>
      <c r="H6" s="2"/>
      <c r="I6" s="5">
        <v>1</v>
      </c>
      <c r="J6" s="2">
        <v>1</v>
      </c>
      <c r="K6" s="2">
        <v>1</v>
      </c>
      <c r="L6" s="2"/>
      <c r="M6" s="10">
        <f>SUM(Tabell1[[#This Row],[50]:[12]])</f>
        <v>6</v>
      </c>
    </row>
    <row r="7" spans="1:18" ht="20.25" customHeight="1" x14ac:dyDescent="0.25">
      <c r="A7" s="3" t="s">
        <v>26</v>
      </c>
      <c r="B7" t="s">
        <v>30</v>
      </c>
      <c r="C7" s="16">
        <v>1</v>
      </c>
      <c r="D7" s="2">
        <v>1</v>
      </c>
      <c r="E7" s="2">
        <v>1</v>
      </c>
      <c r="F7" s="2">
        <v>1</v>
      </c>
      <c r="G7" s="2"/>
      <c r="H7" s="2">
        <v>1</v>
      </c>
      <c r="I7" s="2"/>
      <c r="J7" s="2"/>
      <c r="K7" s="5">
        <v>1</v>
      </c>
      <c r="L7" s="2">
        <v>1</v>
      </c>
      <c r="M7" s="10">
        <f>SUM(Tabell1[[#This Row],[50]:[12]])</f>
        <v>7</v>
      </c>
    </row>
    <row r="8" spans="1:18" ht="20.25" customHeight="1" x14ac:dyDescent="0.25">
      <c r="A8" s="3" t="s">
        <v>41</v>
      </c>
      <c r="B8" t="s">
        <v>31</v>
      </c>
      <c r="C8" s="10">
        <v>1</v>
      </c>
      <c r="D8" s="2">
        <v>1</v>
      </c>
      <c r="E8" s="2">
        <v>1</v>
      </c>
      <c r="F8" s="2"/>
      <c r="G8" s="2">
        <v>1</v>
      </c>
      <c r="H8" s="2">
        <v>1</v>
      </c>
      <c r="I8" s="2"/>
      <c r="J8" s="5">
        <v>1</v>
      </c>
      <c r="K8" s="2"/>
      <c r="L8" s="2">
        <v>1</v>
      </c>
      <c r="M8" s="10">
        <f>SUM(Tabell1[[#This Row],[50]:[12]])</f>
        <v>7</v>
      </c>
    </row>
    <row r="9" spans="1:18" ht="20.25" customHeight="1" x14ac:dyDescent="0.25">
      <c r="A9" s="3" t="s">
        <v>42</v>
      </c>
      <c r="B9" t="s">
        <v>32</v>
      </c>
      <c r="C9" s="10">
        <v>1</v>
      </c>
      <c r="D9" s="5">
        <v>1</v>
      </c>
      <c r="E9" s="5">
        <v>1</v>
      </c>
      <c r="F9" s="2"/>
      <c r="G9" s="2">
        <v>1</v>
      </c>
      <c r="H9" s="2">
        <v>1</v>
      </c>
      <c r="I9" s="2"/>
      <c r="J9" s="2"/>
      <c r="K9" s="5">
        <v>1</v>
      </c>
      <c r="L9" s="2">
        <v>1</v>
      </c>
      <c r="M9" s="10">
        <f>SUM(Tabell1[[#This Row],[50]:[12]])</f>
        <v>7</v>
      </c>
    </row>
    <row r="10" spans="1:18" ht="20.25" customHeight="1" x14ac:dyDescent="0.25">
      <c r="A10" s="3" t="s">
        <v>43</v>
      </c>
      <c r="B10" t="s">
        <v>33</v>
      </c>
      <c r="C10" s="10"/>
      <c r="D10" s="18">
        <v>0</v>
      </c>
      <c r="E10" s="18">
        <v>0</v>
      </c>
      <c r="F10" s="2">
        <v>1</v>
      </c>
      <c r="G10" s="2"/>
      <c r="H10" s="5">
        <v>1</v>
      </c>
      <c r="I10" s="2"/>
      <c r="J10" s="2">
        <v>1</v>
      </c>
      <c r="K10" s="2">
        <v>1</v>
      </c>
      <c r="L10" s="2"/>
      <c r="M10" s="10">
        <f>SUM(Tabell1[[#This Row],[50]:[12]])</f>
        <v>4</v>
      </c>
    </row>
    <row r="11" spans="1:18" ht="20.25" customHeight="1" x14ac:dyDescent="0.25">
      <c r="A11" s="3" t="s">
        <v>44</v>
      </c>
      <c r="B11" t="s">
        <v>34</v>
      </c>
      <c r="C11" s="16">
        <v>1</v>
      </c>
      <c r="D11" s="18">
        <v>1</v>
      </c>
      <c r="E11" s="18">
        <v>1</v>
      </c>
      <c r="F11" s="2">
        <v>1</v>
      </c>
      <c r="G11" s="2">
        <v>1</v>
      </c>
      <c r="H11" s="2"/>
      <c r="I11" s="5">
        <v>1</v>
      </c>
      <c r="J11" s="2"/>
      <c r="K11" s="2">
        <v>1</v>
      </c>
      <c r="L11" s="2">
        <v>1</v>
      </c>
      <c r="M11" s="10">
        <f>SUM(Tabell1[[#This Row],[50]:[12]])-1</f>
        <v>7</v>
      </c>
    </row>
    <row r="12" spans="1:18" ht="20.25" customHeight="1" x14ac:dyDescent="0.25">
      <c r="A12" s="3" t="s">
        <v>45</v>
      </c>
      <c r="B12" t="s">
        <v>35</v>
      </c>
      <c r="C12" s="10">
        <v>1</v>
      </c>
      <c r="D12" s="2">
        <v>1</v>
      </c>
      <c r="E12" s="2">
        <v>1</v>
      </c>
      <c r="F12" s="5">
        <v>1</v>
      </c>
      <c r="G12" s="2"/>
      <c r="H12" s="2">
        <v>1</v>
      </c>
      <c r="I12" s="2">
        <v>1</v>
      </c>
      <c r="J12" s="2"/>
      <c r="K12" s="2">
        <v>1</v>
      </c>
      <c r="L12" s="2"/>
      <c r="M12" s="10">
        <f>SUM(Tabell1[[#This Row],[50]:[12]])</f>
        <v>7</v>
      </c>
    </row>
    <row r="13" spans="1:18" ht="20.25" customHeight="1" x14ac:dyDescent="0.25">
      <c r="A13" s="3" t="s">
        <v>46</v>
      </c>
      <c r="B13" t="s">
        <v>36</v>
      </c>
      <c r="C13" s="10"/>
      <c r="D13" s="2"/>
      <c r="E13" s="2"/>
      <c r="F13" s="5">
        <v>1</v>
      </c>
      <c r="G13" s="2">
        <v>1</v>
      </c>
      <c r="H13" s="2">
        <v>1</v>
      </c>
      <c r="I13" s="2">
        <v>1</v>
      </c>
      <c r="J13" s="5">
        <v>1</v>
      </c>
      <c r="K13" s="2"/>
      <c r="L13" s="2">
        <v>1</v>
      </c>
      <c r="M13" s="10">
        <f>SUM(Tabell1[[#This Row],[50]:[12]])</f>
        <v>6</v>
      </c>
    </row>
    <row r="14" spans="1:18" ht="20.25" customHeight="1" x14ac:dyDescent="0.25">
      <c r="A14" s="3" t="s">
        <v>47</v>
      </c>
      <c r="B14" t="s">
        <v>37</v>
      </c>
      <c r="C14" s="10"/>
      <c r="D14" s="2"/>
      <c r="E14" s="2"/>
      <c r="F14" s="2">
        <v>1</v>
      </c>
      <c r="G14" s="5">
        <v>1</v>
      </c>
      <c r="H14" s="2"/>
      <c r="I14" s="2">
        <v>1</v>
      </c>
      <c r="J14" s="2">
        <v>1</v>
      </c>
      <c r="K14" s="2">
        <v>1</v>
      </c>
      <c r="L14" s="2"/>
      <c r="M14" s="10">
        <f>SUM(Tabell1[[#This Row],[50]:[12]])</f>
        <v>5</v>
      </c>
    </row>
    <row r="15" spans="1:18" ht="20.25" customHeight="1" thickBot="1" x14ac:dyDescent="0.3">
      <c r="A15" s="3" t="s">
        <v>48</v>
      </c>
      <c r="B15" t="s">
        <v>38</v>
      </c>
      <c r="C15" s="10"/>
      <c r="D15" s="2">
        <v>1</v>
      </c>
      <c r="E15" s="2">
        <v>1</v>
      </c>
      <c r="F15" s="2">
        <v>1</v>
      </c>
      <c r="G15" s="2"/>
      <c r="H15" s="5">
        <v>1</v>
      </c>
      <c r="I15" s="2">
        <v>1</v>
      </c>
      <c r="J15" s="2">
        <v>1</v>
      </c>
      <c r="K15" s="2"/>
      <c r="L15" s="5">
        <v>1</v>
      </c>
      <c r="M15" s="10">
        <f>SUM(Tabell1[[#This Row],[50]:[12]])</f>
        <v>7</v>
      </c>
    </row>
    <row r="16" spans="1:18" ht="15.75" thickTop="1" x14ac:dyDescent="0.25">
      <c r="A16" s="4"/>
      <c r="B16" t="s">
        <v>10</v>
      </c>
      <c r="C16" s="10">
        <f>SUBTOTAL(109,Tabell1[50])</f>
        <v>8</v>
      </c>
      <c r="D16" s="2">
        <f>SUBTOTAL(109,Tabell1[v51 lördag o söndag])</f>
        <v>8</v>
      </c>
      <c r="E16" s="2">
        <f>SUBTOTAL(109,Tabell1[v51, juldag &amp; annandag])</f>
        <v>7</v>
      </c>
      <c r="F16" s="2">
        <f>SUBTOTAL(109,Tabell1[1])</f>
        <v>9</v>
      </c>
      <c r="G16" s="2">
        <f>SUBTOTAL(109,Tabell1[3])</f>
        <v>7</v>
      </c>
      <c r="H16" s="2">
        <f>SUBTOTAL(109,Tabell1[5])</f>
        <v>8</v>
      </c>
      <c r="I16" s="2">
        <f>SUBTOTAL(109,Tabell1[6])</f>
        <v>7</v>
      </c>
      <c r="J16" s="2">
        <f>SUBTOTAL(109,Tabell1[9])</f>
        <v>8</v>
      </c>
      <c r="K16" s="2">
        <f>SUBTOTAL(109,Tabell1[10])</f>
        <v>7</v>
      </c>
      <c r="L16" s="2">
        <f>SUBTOTAL(109,Tabell1[12])</f>
        <v>8</v>
      </c>
      <c r="M16" s="10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21" sqref="A21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14</v>
      </c>
    </row>
    <row r="3" spans="1:1" x14ac:dyDescent="0.25">
      <c r="A3" t="s">
        <v>50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15</v>
      </c>
    </row>
    <row r="8" spans="1:1" x14ac:dyDescent="0.25">
      <c r="A8" t="s">
        <v>51</v>
      </c>
    </row>
    <row r="10" spans="1:1" x14ac:dyDescent="0.25">
      <c r="A10" s="7" t="s">
        <v>13</v>
      </c>
    </row>
    <row r="11" spans="1:1" x14ac:dyDescent="0.25">
      <c r="A11" t="s">
        <v>16</v>
      </c>
    </row>
    <row r="12" spans="1:1" x14ac:dyDescent="0.25">
      <c r="A12" t="s">
        <v>55</v>
      </c>
    </row>
    <row r="13" spans="1:1" x14ac:dyDescent="0.25">
      <c r="A13" t="s">
        <v>52</v>
      </c>
    </row>
    <row r="14" spans="1:1" x14ac:dyDescent="0.25">
      <c r="A14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Schema</vt:lpstr>
      <vt:lpstr>Allmän info</vt:lpstr>
    </vt:vector>
  </TitlesOfParts>
  <Company>Lindorff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Andersson</dc:creator>
  <cp:lastModifiedBy>Fredrik Andersson</cp:lastModifiedBy>
  <dcterms:created xsi:type="dcterms:W3CDTF">2018-12-06T15:40:26Z</dcterms:created>
  <dcterms:modified xsi:type="dcterms:W3CDTF">2018-12-11T16:07:56Z</dcterms:modified>
</cp:coreProperties>
</file>