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1"/>
  </bookViews>
  <sheets>
    <sheet name="Startlista lördag" sheetId="1" r:id="rId1"/>
    <sheet name="Startlista söndag" sheetId="2" r:id="rId2"/>
    <sheet name="x -8" sheetId="3" r:id="rId3"/>
    <sheet name="9-10" sheetId="4" r:id="rId4"/>
    <sheet name="11-12" sheetId="5" r:id="rId5"/>
    <sheet name="13-14" sheetId="6" r:id="rId6"/>
    <sheet name="15-Juniorer" sheetId="7" r:id="rId7"/>
    <sheet name="Damer, Herrar" sheetId="8" r:id="rId8"/>
    <sheet name="Supersprint" sheetId="9" r:id="rId9"/>
    <sheet name="Varvlopp" sheetId="10" r:id="rId10"/>
    <sheet name="Team sprint" sheetId="11" r:id="rId11"/>
    <sheet name="Mall, sträckor" sheetId="12" r:id="rId12"/>
  </sheets>
  <definedNames>
    <definedName name="_xlnm.Print_Area" localSheetId="5">'13-14'!$A$1:$U$18</definedName>
    <definedName name="_xlnm.Print_Area" localSheetId="3">'9-10'!$A$1:$U$25</definedName>
    <definedName name="_xlnm.Print_Area" localSheetId="11">'Mall, sträckor'!$A$1:$T$32</definedName>
  </definedNames>
  <calcPr fullCalcOnLoad="1"/>
</workbook>
</file>

<file path=xl/sharedStrings.xml><?xml version="1.0" encoding="utf-8"?>
<sst xmlns="http://schemas.openxmlformats.org/spreadsheetml/2006/main" count="2067" uniqueCount="339">
  <si>
    <t>Flickor 8 år och yngre</t>
  </si>
  <si>
    <t>Nr</t>
  </si>
  <si>
    <t>Namn</t>
  </si>
  <si>
    <t>Klubb</t>
  </si>
  <si>
    <t>100 m</t>
  </si>
  <si>
    <t>300 m</t>
  </si>
  <si>
    <t>Tid</t>
  </si>
  <si>
    <t>Poäng</t>
  </si>
  <si>
    <t>Anm</t>
  </si>
  <si>
    <t>Plac.</t>
  </si>
  <si>
    <t>Slutplac.</t>
  </si>
  <si>
    <t>Rut Hjelm</t>
  </si>
  <si>
    <t>Hagaströms SK</t>
  </si>
  <si>
    <t>00,00,00</t>
  </si>
  <si>
    <t>Dala Active Skaters</t>
  </si>
  <si>
    <t>Sundsvalls Skridskoklubb</t>
  </si>
  <si>
    <t>Pojkar 8 år och yngre</t>
  </si>
  <si>
    <t>Flickor 9-10 år</t>
  </si>
  <si>
    <t>500 m</t>
  </si>
  <si>
    <t>Anabelle Astner</t>
  </si>
  <si>
    <t>Södermalms IK</t>
  </si>
  <si>
    <t>Pojkar 9-10 år</t>
  </si>
  <si>
    <t>Flickor 11-12 år</t>
  </si>
  <si>
    <t>1000 m</t>
  </si>
  <si>
    <t>Tindra Jansson Westman</t>
  </si>
  <si>
    <t>SK Pollux</t>
  </si>
  <si>
    <t>Pojkar 11-12 år</t>
  </si>
  <si>
    <t>Sebastian Forsmark</t>
  </si>
  <si>
    <t>Anton Eriksson</t>
  </si>
  <si>
    <t>Hugo Klockar</t>
  </si>
  <si>
    <t>Flickor 13-14 år</t>
  </si>
  <si>
    <t>1500 m</t>
  </si>
  <si>
    <t>Vinnie Hjelm</t>
  </si>
  <si>
    <t>Alva Winroth</t>
  </si>
  <si>
    <t>Elin Eriksson</t>
  </si>
  <si>
    <t>Disa Arnell</t>
  </si>
  <si>
    <t>Pojkar 13-14 år</t>
  </si>
  <si>
    <t>Simon Jeppsson</t>
  </si>
  <si>
    <t>Flickor 15-16 år</t>
  </si>
  <si>
    <t>3000 m</t>
  </si>
  <si>
    <t>Pojkar 15-16 år</t>
  </si>
  <si>
    <t>Emil Klockar</t>
  </si>
  <si>
    <t>Juniorer, damer</t>
  </si>
  <si>
    <t>Juniorer, herrar</t>
  </si>
  <si>
    <t>Seniorer, damer</t>
  </si>
  <si>
    <t>Moa Fundell</t>
  </si>
  <si>
    <t>Seniorer, herrar</t>
  </si>
  <si>
    <t>Tom van Ommeren</t>
  </si>
  <si>
    <t>Veteraner, damer</t>
  </si>
  <si>
    <t>Veteraner, herrar</t>
  </si>
  <si>
    <t>Sven Olsson</t>
  </si>
  <si>
    <t>Supersprint, damer</t>
  </si>
  <si>
    <t>Supersprint, herrar</t>
  </si>
  <si>
    <t>5000 m</t>
  </si>
  <si>
    <t>10000 m</t>
  </si>
  <si>
    <t>SK Winner</t>
  </si>
  <si>
    <t>IK Wega</t>
  </si>
  <si>
    <t>Flickor/pojkar 8 år - 1 varv</t>
  </si>
  <si>
    <t>Plac</t>
  </si>
  <si>
    <t>Flickor/pojkar 9-10 år - 2 varv</t>
  </si>
  <si>
    <t>Flickor/pojkar 11-12 år - 3 varv</t>
  </si>
  <si>
    <t>Flickor/pojkar 13-14 år - 4 varv</t>
  </si>
  <si>
    <t>Flickor/pojkar 15-16 år - 5 varv</t>
  </si>
  <si>
    <t>Skridskoklubben Trollhättan</t>
  </si>
  <si>
    <t>Juniorer, damer - 10 varv</t>
  </si>
  <si>
    <t>Juniorer, herrar - 10 varv</t>
  </si>
  <si>
    <t>F</t>
  </si>
  <si>
    <t>Fall</t>
  </si>
  <si>
    <t>DQ</t>
  </si>
  <si>
    <t>DNS</t>
  </si>
  <si>
    <t>Did Not Start</t>
  </si>
  <si>
    <t>M</t>
  </si>
  <si>
    <t>Manuell timing</t>
  </si>
  <si>
    <t>Disqualified</t>
  </si>
  <si>
    <t>IF Thor</t>
  </si>
  <si>
    <t>Motala AIF</t>
  </si>
  <si>
    <t>Kaspar Nordberg</t>
  </si>
  <si>
    <t>Södermalm</t>
  </si>
  <si>
    <t>HSK</t>
  </si>
  <si>
    <t>Karin Winnerstam</t>
  </si>
  <si>
    <t>Eskilstuna</t>
  </si>
  <si>
    <t>Johan Moberg</t>
  </si>
  <si>
    <t>Robert Strid</t>
  </si>
  <si>
    <t>Malte Wikman</t>
  </si>
  <si>
    <t>SSK</t>
  </si>
  <si>
    <t>Carl Wikman</t>
  </si>
  <si>
    <t>Jörgen Wikman</t>
  </si>
  <si>
    <t>Hedvig Ramstrand</t>
  </si>
  <si>
    <t>Elin Hjalmarsson</t>
  </si>
  <si>
    <t>Vilma Gille</t>
  </si>
  <si>
    <t>Hilma Wallentin</t>
  </si>
  <si>
    <t>Fillipa Sköld</t>
  </si>
  <si>
    <t>Svante Moberg</t>
  </si>
  <si>
    <t>Per Steffen</t>
  </si>
  <si>
    <t>Benjamin Nellfors</t>
  </si>
  <si>
    <t>Olle Winnerstam</t>
  </si>
  <si>
    <t>Eskil Henriksson</t>
  </si>
  <si>
    <t>Rense Villa</t>
  </si>
  <si>
    <t>Edvin Tillqvist</t>
  </si>
  <si>
    <t>Thor Schauman</t>
  </si>
  <si>
    <t>Theo Schauman</t>
  </si>
  <si>
    <t>Sebastian Sköld</t>
  </si>
  <si>
    <t>Nils Wikman</t>
  </si>
  <si>
    <t>Elias Haddad</t>
  </si>
  <si>
    <t>Albin Tillqvist</t>
  </si>
  <si>
    <t>Lilja Mattei</t>
  </si>
  <si>
    <t>Vilda Lundberg</t>
  </si>
  <si>
    <t>Ebba Hjalmarsson</t>
  </si>
  <si>
    <t>Emil Winnerstam</t>
  </si>
  <si>
    <t>Anton Moberg</t>
  </si>
  <si>
    <t>Theodor Hansen Östlund</t>
  </si>
  <si>
    <t>Tyra Poussette Hjelm</t>
  </si>
  <si>
    <t>Malte Olsson</t>
  </si>
  <si>
    <t>Isak Winnerstam</t>
  </si>
  <si>
    <t>Axel Olsson</t>
  </si>
  <si>
    <t>HSK (söndag)</t>
  </si>
  <si>
    <t xml:space="preserve">HSK </t>
  </si>
  <si>
    <t>HSK (bara lördag)</t>
  </si>
  <si>
    <t>Vera Wikman</t>
  </si>
  <si>
    <t>Hilda Stolt</t>
  </si>
  <si>
    <t>Elvira Hansen Östlund</t>
  </si>
  <si>
    <t>Ellie Gille</t>
  </si>
  <si>
    <t>Jasmine Nellfors</t>
  </si>
  <si>
    <t>Minna Ehlesjö</t>
  </si>
  <si>
    <t>Frej Haddad</t>
  </si>
  <si>
    <t>Liv Moberg</t>
  </si>
  <si>
    <t>Lycke Waxin</t>
  </si>
  <si>
    <t>Startlista lördag 12 februari</t>
  </si>
  <si>
    <t>Funktionärsträff 10.45</t>
  </si>
  <si>
    <t>Istid 11.00-11.35</t>
  </si>
  <si>
    <t>Lagledarmöte 11.20</t>
  </si>
  <si>
    <t>Starttid 12.00</t>
  </si>
  <si>
    <t>Pojkar/flickor 8 år yngre</t>
  </si>
  <si>
    <t>8.</t>
  </si>
  <si>
    <t>Flickor och pojkar 11-12 år</t>
  </si>
  <si>
    <t>Egil Heneryd</t>
  </si>
  <si>
    <t>Flickor och pojkar 13-14 år</t>
  </si>
  <si>
    <t>Pojkar och flickor 15-16</t>
  </si>
  <si>
    <t>Herrar och damer/ damer herrar juniorer</t>
  </si>
  <si>
    <t xml:space="preserve">Hagaströms SK </t>
  </si>
  <si>
    <t>Paus 25 min</t>
  </si>
  <si>
    <t>Pojkar och flickor 8 år</t>
  </si>
  <si>
    <t>Pojkar och flickor 9-10 år</t>
  </si>
  <si>
    <t>Pojkar och flickor 11-12</t>
  </si>
  <si>
    <t>Damer och herrar - juniorer</t>
  </si>
  <si>
    <t>Herrar och damer sprint</t>
  </si>
  <si>
    <t>Pelle Hallberg</t>
  </si>
  <si>
    <t>Paus för flytt av start och mål 5 min</t>
  </si>
  <si>
    <t>Emmy Thim</t>
  </si>
  <si>
    <t>29 A</t>
  </si>
  <si>
    <t>Emil Jeppsson</t>
  </si>
  <si>
    <t>56 a</t>
  </si>
  <si>
    <t>DJ</t>
  </si>
  <si>
    <t>HS</t>
  </si>
  <si>
    <t>HV</t>
  </si>
  <si>
    <t>HJ</t>
  </si>
  <si>
    <t>DS</t>
  </si>
  <si>
    <t>DV</t>
  </si>
  <si>
    <t>Sven Olsson veteran bara lördagen.</t>
  </si>
  <si>
    <t xml:space="preserve">Elis von Wachenfeldt </t>
  </si>
  <si>
    <t>Dala active</t>
  </si>
  <si>
    <t>14 a</t>
  </si>
  <si>
    <t xml:space="preserve">Gabrielius Gustafsson </t>
  </si>
  <si>
    <t>18a</t>
  </si>
  <si>
    <t>Lukas Gustafsson</t>
  </si>
  <si>
    <t>29 B</t>
  </si>
  <si>
    <t>Dala akcive</t>
  </si>
  <si>
    <t>44 B</t>
  </si>
  <si>
    <t>Dala Active</t>
  </si>
  <si>
    <t xml:space="preserve">Lukas Gustafsson </t>
  </si>
  <si>
    <t>48 A</t>
  </si>
  <si>
    <t>51 B</t>
  </si>
  <si>
    <t>Pojkar och flickor 13-14 år + 15-16 år</t>
  </si>
  <si>
    <t>51 C</t>
  </si>
  <si>
    <t>29 C</t>
  </si>
  <si>
    <t>Hans Wikman</t>
  </si>
  <si>
    <t>Albin Alm</t>
  </si>
  <si>
    <t>7b</t>
  </si>
  <si>
    <t>Elis von Wachenfeldt</t>
  </si>
  <si>
    <t>Gabrielius Gustafsson</t>
  </si>
  <si>
    <t>DAS</t>
  </si>
  <si>
    <t>Vinne Hjelm</t>
  </si>
  <si>
    <t>Kaspar Norberg</t>
  </si>
  <si>
    <t>Anton</t>
  </si>
  <si>
    <t>00,19,34</t>
  </si>
  <si>
    <t>00,19,40</t>
  </si>
  <si>
    <t>00,19,61</t>
  </si>
  <si>
    <t>00,23,17</t>
  </si>
  <si>
    <t>00,24,00</t>
  </si>
  <si>
    <t>00,33,12</t>
  </si>
  <si>
    <t>00,59,10</t>
  </si>
  <si>
    <t>00,15,79</t>
  </si>
  <si>
    <t>00,19,55</t>
  </si>
  <si>
    <t>00,17,60</t>
  </si>
  <si>
    <t>00,23,34</t>
  </si>
  <si>
    <t>00,16,79</t>
  </si>
  <si>
    <t>00,26,61</t>
  </si>
  <si>
    <t>01,13,58</t>
  </si>
  <si>
    <t>01,32,44</t>
  </si>
  <si>
    <t>01,07,81</t>
  </si>
  <si>
    <t>01,43,94</t>
  </si>
  <si>
    <t>01,10,51</t>
  </si>
  <si>
    <t>01,04,03</t>
  </si>
  <si>
    <t>01,10,79</t>
  </si>
  <si>
    <t>01,14,35</t>
  </si>
  <si>
    <t>01,14,73</t>
  </si>
  <si>
    <t>01,18,14</t>
  </si>
  <si>
    <t>01,35,27</t>
  </si>
  <si>
    <t>01,17,83</t>
  </si>
  <si>
    <t>01,31,23</t>
  </si>
  <si>
    <t>Eckerö IK</t>
  </si>
  <si>
    <t>00,52,28</t>
  </si>
  <si>
    <t>00,52,62</t>
  </si>
  <si>
    <t>00,55,66</t>
  </si>
  <si>
    <t>01,03,90</t>
  </si>
  <si>
    <t>01,22,86</t>
  </si>
  <si>
    <t>01,29,52</t>
  </si>
  <si>
    <t>00,56,70</t>
  </si>
  <si>
    <t>00,57,32</t>
  </si>
  <si>
    <t>00,56,23</t>
  </si>
  <si>
    <t>00,58,07</t>
  </si>
  <si>
    <t>00,52,65</t>
  </si>
  <si>
    <t>00,52,72</t>
  </si>
  <si>
    <t>00,43,72</t>
  </si>
  <si>
    <t>00,44,02</t>
  </si>
  <si>
    <t>00,46,61</t>
  </si>
  <si>
    <t>01,24,73</t>
  </si>
  <si>
    <t>00,40,38</t>
  </si>
  <si>
    <t>00,41,65</t>
  </si>
  <si>
    <t>00,39,50</t>
  </si>
  <si>
    <t>00,39,88</t>
  </si>
  <si>
    <t>00,49,68</t>
  </si>
  <si>
    <t>00,50,86</t>
  </si>
  <si>
    <t>00,45,46</t>
  </si>
  <si>
    <t>00,53,70</t>
  </si>
  <si>
    <t>01,02,61</t>
  </si>
  <si>
    <t>01,05,57</t>
  </si>
  <si>
    <t>00,46,48</t>
  </si>
  <si>
    <t>00,49,30</t>
  </si>
  <si>
    <t>00,43,23</t>
  </si>
  <si>
    <t>00,46,74</t>
  </si>
  <si>
    <t>00,48,50</t>
  </si>
  <si>
    <t>00,50,72</t>
  </si>
  <si>
    <t>00,51,91</t>
  </si>
  <si>
    <t>01,12,52</t>
  </si>
  <si>
    <t>00,57,91</t>
  </si>
  <si>
    <t>00,57,87</t>
  </si>
  <si>
    <t>00,58,97</t>
  </si>
  <si>
    <t>00,47,97</t>
  </si>
  <si>
    <t>01,10,11</t>
  </si>
  <si>
    <t>00,45,71</t>
  </si>
  <si>
    <t>00,55,47</t>
  </si>
  <si>
    <t>00,44,59</t>
  </si>
  <si>
    <t>00,46,34</t>
  </si>
  <si>
    <t>00,56,33</t>
  </si>
  <si>
    <t>00,38,56</t>
  </si>
  <si>
    <t>00,43,10</t>
  </si>
  <si>
    <t>00,44,67</t>
  </si>
  <si>
    <t>00,57,79</t>
  </si>
  <si>
    <t>00,50,55</t>
  </si>
  <si>
    <t>00,53,72</t>
  </si>
  <si>
    <t>00,40,32</t>
  </si>
  <si>
    <t>00,42,23</t>
  </si>
  <si>
    <t>00,45,85</t>
  </si>
  <si>
    <t>00,46,78</t>
  </si>
  <si>
    <t>00,46,17</t>
  </si>
  <si>
    <t>01,05,98</t>
  </si>
  <si>
    <t>1</t>
  </si>
  <si>
    <t>00,39,27</t>
  </si>
  <si>
    <t>01,02,07</t>
  </si>
  <si>
    <t>00,33,60</t>
  </si>
  <si>
    <t>00,36,13</t>
  </si>
  <si>
    <t>00,31,85</t>
  </si>
  <si>
    <t>00,33,35</t>
  </si>
  <si>
    <t>00,35,59</t>
  </si>
  <si>
    <t>00,47,86</t>
  </si>
  <si>
    <t>Johanna Östlund</t>
  </si>
  <si>
    <t>00,34,02</t>
  </si>
  <si>
    <t>02,41,30</t>
  </si>
  <si>
    <t>02,54,55</t>
  </si>
  <si>
    <t>03,04,10</t>
  </si>
  <si>
    <t>03,06,58</t>
  </si>
  <si>
    <t>02,35,88</t>
  </si>
  <si>
    <t>02,52,79</t>
  </si>
  <si>
    <t>02,20,16</t>
  </si>
  <si>
    <t>02,25,53</t>
  </si>
  <si>
    <t>04,22,33</t>
  </si>
  <si>
    <t>04,29,47</t>
  </si>
  <si>
    <t>02,24,42</t>
  </si>
  <si>
    <t>02,36,77</t>
  </si>
  <si>
    <t>02,34,47</t>
  </si>
  <si>
    <t>02,42,97</t>
  </si>
  <si>
    <t>02,04,91</t>
  </si>
  <si>
    <t>02,06,22</t>
  </si>
  <si>
    <t>02,06,38</t>
  </si>
  <si>
    <t>02,06,57</t>
  </si>
  <si>
    <t>02,29,03</t>
  </si>
  <si>
    <t>02,31,38</t>
  </si>
  <si>
    <t>03,00,91</t>
  </si>
  <si>
    <t>03,13,45</t>
  </si>
  <si>
    <t>EIK</t>
  </si>
  <si>
    <t>SIK</t>
  </si>
  <si>
    <t>02,19,71</t>
  </si>
  <si>
    <t>02,30,76</t>
  </si>
  <si>
    <t>01,47,69</t>
  </si>
  <si>
    <t>01,51,49</t>
  </si>
  <si>
    <t xml:space="preserve">TEAMSPRINT </t>
  </si>
  <si>
    <t>Tindra</t>
  </si>
  <si>
    <t>Alva</t>
  </si>
  <si>
    <t>Disa</t>
  </si>
  <si>
    <t>Tyra</t>
  </si>
  <si>
    <t>Anabelle</t>
  </si>
  <si>
    <t>Elin</t>
  </si>
  <si>
    <t>Hugo</t>
  </si>
  <si>
    <t>Simon</t>
  </si>
  <si>
    <t>Kaspar</t>
  </si>
  <si>
    <t>Sebastian</t>
  </si>
  <si>
    <t>Johan M</t>
  </si>
  <si>
    <t>Karin W</t>
  </si>
  <si>
    <t>Emil W</t>
  </si>
  <si>
    <t>Emil K</t>
  </si>
  <si>
    <t>1,33,75</t>
  </si>
  <si>
    <t>1,56,52</t>
  </si>
  <si>
    <t>2,05,75</t>
  </si>
  <si>
    <t>2,19,21</t>
  </si>
  <si>
    <t>1,38,60</t>
  </si>
  <si>
    <t xml:space="preserve">Albin Alm </t>
  </si>
  <si>
    <t>Gabrielus Gustafsson</t>
  </si>
  <si>
    <t> Eskilstuna</t>
  </si>
  <si>
    <t>500m</t>
  </si>
  <si>
    <t xml:space="preserve">Flickor och pojkar 13-14 år=junior C + extralopp  </t>
  </si>
  <si>
    <t>junior C</t>
  </si>
  <si>
    <t>JH</t>
  </si>
  <si>
    <t>Junior B</t>
  </si>
  <si>
    <t>Junior C</t>
  </si>
  <si>
    <t>Paus 20 min</t>
  </si>
  <si>
    <t>Paus och flytt av start 10 min</t>
  </si>
  <si>
    <t>Damer och herrar - juniorer + junior B 15-16 år</t>
  </si>
  <si>
    <t>Lagtempo 3 varv- 6 varv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</si>
</sst>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-;\-* #,##0_-;_-* &quot;-&quot;_-;_-@_-"/>
    <numFmt numFmtId="165" formatCode="_-* #,##0.00_-;\-* #,##0.00_-;_-* &quot;-&quot;??_-;_-@_-"/>
    <numFmt numFmtId="166" formatCode="General\ &quot;m&quot;"/>
    <numFmt numFmtId="167" formatCode="0.000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25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name val="Calibri"/>
      <family val="2"/>
    </font>
    <font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/>
      <bottom>
        <color indexed="63"/>
      </bottom>
    </border>
    <border>
      <left style="medium"/>
      <right/>
      <top>
        <color indexed="63"/>
      </top>
      <bottom style="thin"/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/>
    </border>
    <border>
      <left/>
      <right/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0" fillId="5" borderId="1" applyNumberFormat="0" applyFont="0" applyAlignment="0" applyProtection="0"/>
    <xf numFmtId="0" fontId="8" fillId="9" borderId="2" applyNumberFormat="0" applyAlignment="0" applyProtection="0"/>
    <xf numFmtId="0" fontId="9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2" applyNumberFormat="0" applyAlignment="0" applyProtection="0"/>
    <xf numFmtId="0" fontId="14" fillId="14" borderId="3" applyNumberFormat="0" applyAlignment="0" applyProtection="0"/>
    <xf numFmtId="0" fontId="15" fillId="0" borderId="4" applyNumberFormat="0" applyFill="0" applyAlignment="0" applyProtection="0"/>
    <xf numFmtId="0" fontId="16" fillId="1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9" borderId="12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166" fontId="0" fillId="9" borderId="14" xfId="0" applyNumberFormat="1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49" fontId="0" fillId="0" borderId="16" xfId="45" applyNumberFormat="1" applyFon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45" applyNumberFormat="1" applyFon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0" fontId="0" fillId="0" borderId="21" xfId="0" applyBorder="1" applyAlignment="1">
      <alignment/>
    </xf>
    <xf numFmtId="2" fontId="0" fillId="0" borderId="20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49" fontId="0" fillId="0" borderId="19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  <xf numFmtId="49" fontId="0" fillId="0" borderId="19" xfId="45" applyNumberFormat="1" applyFont="1" applyBorder="1" applyAlignment="1">
      <alignment horizontal="center"/>
    </xf>
    <xf numFmtId="0" fontId="3" fillId="9" borderId="10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4" fillId="0" borderId="30" xfId="0" applyFont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1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32" xfId="0" applyFont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Border="1" applyAlignment="1">
      <alignment/>
    </xf>
    <xf numFmtId="0" fontId="3" fillId="9" borderId="33" xfId="0" applyFont="1" applyFill="1" applyBorder="1" applyAlignment="1">
      <alignment horizontal="left" vertical="center"/>
    </xf>
    <xf numFmtId="0" fontId="3" fillId="9" borderId="11" xfId="0" applyFont="1" applyFill="1" applyBorder="1" applyAlignment="1">
      <alignment horizontal="left" vertical="center"/>
    </xf>
    <xf numFmtId="0" fontId="3" fillId="9" borderId="34" xfId="0" applyFont="1" applyFill="1" applyBorder="1" applyAlignment="1">
      <alignment horizontal="center" vertical="center"/>
    </xf>
    <xf numFmtId="0" fontId="3" fillId="9" borderId="35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9" borderId="4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9" borderId="33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41" xfId="0" applyFont="1" applyFill="1" applyBorder="1" applyAlignment="1">
      <alignment horizontal="center" vertical="center"/>
    </xf>
    <xf numFmtId="0" fontId="3" fillId="9" borderId="42" xfId="0" applyFont="1" applyFill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2" xfId="0" applyFont="1" applyFill="1" applyBorder="1" applyAlignment="1">
      <alignment/>
    </xf>
    <xf numFmtId="0" fontId="4" fillId="0" borderId="43" xfId="0" applyFont="1" applyBorder="1" applyAlignment="1">
      <alignment wrapText="1"/>
    </xf>
    <xf numFmtId="0" fontId="0" fillId="0" borderId="32" xfId="0" applyFont="1" applyBorder="1" applyAlignment="1">
      <alignment/>
    </xf>
    <xf numFmtId="0" fontId="0" fillId="0" borderId="32" xfId="0" applyFont="1" applyFill="1" applyBorder="1" applyAlignment="1">
      <alignment/>
    </xf>
    <xf numFmtId="0" fontId="4" fillId="0" borderId="44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0" fillId="0" borderId="45" xfId="0" applyBorder="1" applyAlignment="1">
      <alignment/>
    </xf>
    <xf numFmtId="0" fontId="4" fillId="0" borderId="45" xfId="0" applyFont="1" applyFill="1" applyBorder="1" applyAlignment="1">
      <alignment wrapText="1"/>
    </xf>
    <xf numFmtId="0" fontId="27" fillId="0" borderId="32" xfId="0" applyFont="1" applyBorder="1" applyAlignment="1">
      <alignment vertical="center"/>
    </xf>
    <xf numFmtId="0" fontId="0" fillId="0" borderId="32" xfId="0" applyFont="1" applyBorder="1" applyAlignment="1">
      <alignment horizontal="right"/>
    </xf>
    <xf numFmtId="49" fontId="0" fillId="0" borderId="46" xfId="0" applyNumberFormat="1" applyFont="1" applyBorder="1" applyAlignment="1">
      <alignment horizontal="center"/>
    </xf>
    <xf numFmtId="0" fontId="0" fillId="0" borderId="32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27" fillId="0" borderId="0" xfId="0" applyFont="1" applyAlignment="1">
      <alignment vertic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3" fillId="9" borderId="0" xfId="0" applyFont="1" applyFill="1" applyBorder="1" applyAlignment="1">
      <alignment horizontal="left" vertical="center"/>
    </xf>
    <xf numFmtId="0" fontId="3" fillId="9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9" fontId="0" fillId="0" borderId="51" xfId="0" applyNumberFormat="1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2" xfId="0" applyFont="1" applyFill="1" applyBorder="1" applyAlignment="1">
      <alignment/>
    </xf>
    <xf numFmtId="0" fontId="3" fillId="9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49" fontId="0" fillId="0" borderId="46" xfId="45" applyNumberFormat="1" applyFont="1" applyBorder="1" applyAlignment="1">
      <alignment horizontal="center"/>
    </xf>
    <xf numFmtId="0" fontId="0" fillId="0" borderId="53" xfId="0" applyFont="1" applyBorder="1" applyAlignment="1">
      <alignment/>
    </xf>
    <xf numFmtId="0" fontId="4" fillId="0" borderId="32" xfId="0" applyFont="1" applyBorder="1" applyAlignment="1">
      <alignment wrapText="1"/>
    </xf>
    <xf numFmtId="0" fontId="0" fillId="0" borderId="54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Alignment="1">
      <alignment horizontal="center"/>
    </xf>
    <xf numFmtId="0" fontId="28" fillId="0" borderId="0" xfId="0" applyFont="1" applyAlignment="1">
      <alignment/>
    </xf>
    <xf numFmtId="0" fontId="4" fillId="0" borderId="55" xfId="0" applyFont="1" applyBorder="1" applyAlignment="1">
      <alignment wrapText="1"/>
    </xf>
    <xf numFmtId="0" fontId="4" fillId="0" borderId="56" xfId="0" applyFont="1" applyBorder="1" applyAlignment="1">
      <alignment wrapText="1"/>
    </xf>
    <xf numFmtId="0" fontId="4" fillId="0" borderId="57" xfId="0" applyFont="1" applyBorder="1" applyAlignment="1">
      <alignment wrapText="1"/>
    </xf>
    <xf numFmtId="0" fontId="4" fillId="0" borderId="58" xfId="0" applyFont="1" applyBorder="1" applyAlignment="1">
      <alignment wrapText="1"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7" xfId="0" applyBorder="1" applyAlignment="1">
      <alignment/>
    </xf>
    <xf numFmtId="0" fontId="3" fillId="0" borderId="59" xfId="0" applyFont="1" applyBorder="1" applyAlignment="1">
      <alignment/>
    </xf>
    <xf numFmtId="0" fontId="28" fillId="0" borderId="59" xfId="0" applyFont="1" applyBorder="1" applyAlignment="1">
      <alignment/>
    </xf>
    <xf numFmtId="0" fontId="0" fillId="0" borderId="60" xfId="0" applyBorder="1" applyAlignment="1">
      <alignment horizontal="right"/>
    </xf>
    <xf numFmtId="0" fontId="28" fillId="0" borderId="60" xfId="0" applyFont="1" applyBorder="1" applyAlignment="1">
      <alignment/>
    </xf>
    <xf numFmtId="0" fontId="28" fillId="0" borderId="58" xfId="0" applyFont="1" applyBorder="1" applyAlignment="1">
      <alignment/>
    </xf>
    <xf numFmtId="0" fontId="28" fillId="0" borderId="0" xfId="0" applyFont="1" applyAlignment="1">
      <alignment wrapText="1"/>
    </xf>
    <xf numFmtId="0" fontId="4" fillId="0" borderId="61" xfId="0" applyFont="1" applyBorder="1" applyAlignment="1">
      <alignment wrapText="1"/>
    </xf>
    <xf numFmtId="0" fontId="4" fillId="0" borderId="62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4" fillId="18" borderId="57" xfId="0" applyFont="1" applyFill="1" applyBorder="1" applyAlignment="1">
      <alignment wrapText="1"/>
    </xf>
    <xf numFmtId="0" fontId="4" fillId="18" borderId="5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4" fillId="0" borderId="32" xfId="0" applyFont="1" applyBorder="1" applyAlignment="1">
      <alignment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8" fillId="0" borderId="32" xfId="0" applyFont="1" applyBorder="1" applyAlignment="1">
      <alignment/>
    </xf>
    <xf numFmtId="0" fontId="4" fillId="0" borderId="6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32" xfId="0" applyFont="1" applyBorder="1" applyAlignment="1">
      <alignment/>
    </xf>
    <xf numFmtId="0" fontId="28" fillId="0" borderId="32" xfId="0" applyFont="1" applyBorder="1" applyAlignment="1">
      <alignment wrapText="1"/>
    </xf>
    <xf numFmtId="0" fontId="6" fillId="0" borderId="0" xfId="0" applyFont="1" applyBorder="1" applyAlignment="1">
      <alignment/>
    </xf>
    <xf numFmtId="0" fontId="4" fillId="0" borderId="32" xfId="0" applyFont="1" applyFill="1" applyBorder="1" applyAlignment="1">
      <alignment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2"/>
  <sheetViews>
    <sheetView zoomScalePageLayoutView="0" workbookViewId="0" topLeftCell="B10">
      <selection activeCell="D57" sqref="D57"/>
    </sheetView>
  </sheetViews>
  <sheetFormatPr defaultColWidth="9.140625" defaultRowHeight="12.75"/>
  <cols>
    <col min="1" max="1" width="6.8515625" style="0" customWidth="1"/>
    <col min="2" max="2" width="22.421875" style="0" customWidth="1"/>
    <col min="3" max="3" width="13.140625" style="0" customWidth="1"/>
    <col min="9" max="9" width="17.8515625" style="0" customWidth="1"/>
    <col min="10" max="10" width="13.421875" style="0" customWidth="1"/>
  </cols>
  <sheetData>
    <row r="1" spans="1:4" ht="18">
      <c r="A1" s="71" t="s">
        <v>127</v>
      </c>
      <c r="B1" s="72"/>
      <c r="C1" s="72"/>
      <c r="D1" s="72"/>
    </row>
    <row r="3" ht="12.75">
      <c r="B3" t="s">
        <v>128</v>
      </c>
    </row>
    <row r="4" ht="12.75">
      <c r="B4" t="s">
        <v>129</v>
      </c>
    </row>
    <row r="5" ht="12.75">
      <c r="B5" t="s">
        <v>130</v>
      </c>
    </row>
    <row r="6" ht="12.75">
      <c r="B6" t="s">
        <v>131</v>
      </c>
    </row>
    <row r="9" spans="2:3" ht="12.75">
      <c r="B9" s="72" t="s">
        <v>132</v>
      </c>
      <c r="C9" s="72"/>
    </row>
    <row r="10" ht="12.75">
      <c r="A10" s="72" t="s">
        <v>4</v>
      </c>
    </row>
    <row r="11" spans="1:3" ht="12.75">
      <c r="A11">
        <v>1</v>
      </c>
      <c r="B11" s="73" t="s">
        <v>87</v>
      </c>
      <c r="C11" s="73" t="s">
        <v>78</v>
      </c>
    </row>
    <row r="12" spans="2:3" ht="13.5" thickBot="1">
      <c r="B12" s="73" t="s">
        <v>89</v>
      </c>
      <c r="C12" s="73" t="s">
        <v>78</v>
      </c>
    </row>
    <row r="13" spans="2:11" ht="13.5" thickBot="1">
      <c r="B13" s="73"/>
      <c r="C13" s="73"/>
      <c r="J13" s="67"/>
      <c r="K13" s="67"/>
    </row>
    <row r="14" spans="1:3" ht="12.75">
      <c r="A14">
        <v>2</v>
      </c>
      <c r="B14" s="73" t="s">
        <v>88</v>
      </c>
      <c r="C14" s="73" t="s">
        <v>78</v>
      </c>
    </row>
    <row r="15" spans="2:3" ht="12.75">
      <c r="B15" s="74" t="s">
        <v>90</v>
      </c>
      <c r="C15" s="74" t="s">
        <v>78</v>
      </c>
    </row>
    <row r="16" spans="2:11" ht="12.75">
      <c r="B16" s="75"/>
      <c r="C16" s="75"/>
      <c r="J16" s="33"/>
      <c r="K16" s="33"/>
    </row>
    <row r="17" spans="1:3" ht="12.75">
      <c r="A17">
        <v>3</v>
      </c>
      <c r="B17" s="74" t="s">
        <v>91</v>
      </c>
      <c r="C17" s="74" t="s">
        <v>78</v>
      </c>
    </row>
    <row r="18" spans="2:3" ht="12.75">
      <c r="B18" s="73" t="s">
        <v>99</v>
      </c>
      <c r="C18" s="73" t="s">
        <v>116</v>
      </c>
    </row>
    <row r="19" spans="2:3" ht="12.75">
      <c r="B19" s="75"/>
      <c r="C19" s="75"/>
    </row>
    <row r="20" spans="1:3" ht="12.75">
      <c r="A20">
        <v>4</v>
      </c>
      <c r="B20" s="73" t="s">
        <v>98</v>
      </c>
      <c r="C20" s="73" t="s">
        <v>78</v>
      </c>
    </row>
    <row r="21" spans="2:3" ht="12.75">
      <c r="B21" s="73" t="s">
        <v>100</v>
      </c>
      <c r="C21" s="73" t="s">
        <v>78</v>
      </c>
    </row>
    <row r="22" spans="2:3" ht="12.75">
      <c r="B22" s="75"/>
      <c r="C22" s="75"/>
    </row>
    <row r="23" spans="1:3" ht="12.75">
      <c r="A23">
        <v>5</v>
      </c>
      <c r="B23" s="73" t="s">
        <v>96</v>
      </c>
      <c r="C23" s="73" t="s">
        <v>84</v>
      </c>
    </row>
    <row r="24" spans="2:3" ht="12.75">
      <c r="B24" s="73" t="s">
        <v>94</v>
      </c>
      <c r="C24" s="73" t="s">
        <v>78</v>
      </c>
    </row>
    <row r="25" spans="2:3" ht="12.75">
      <c r="B25" s="75"/>
      <c r="C25" s="75"/>
    </row>
    <row r="26" spans="1:3" ht="12.75">
      <c r="A26">
        <v>6</v>
      </c>
      <c r="B26" s="73" t="s">
        <v>95</v>
      </c>
      <c r="C26" s="73" t="s">
        <v>80</v>
      </c>
    </row>
    <row r="27" spans="2:3" ht="12.75">
      <c r="B27" s="76" t="s">
        <v>101</v>
      </c>
      <c r="C27" s="73" t="s">
        <v>116</v>
      </c>
    </row>
    <row r="28" spans="2:3" ht="12.75">
      <c r="B28" s="75"/>
      <c r="C28" s="75"/>
    </row>
    <row r="29" spans="1:3" ht="12.75">
      <c r="A29">
        <v>7</v>
      </c>
      <c r="B29" s="73" t="s">
        <v>92</v>
      </c>
      <c r="C29" s="73" t="s">
        <v>80</v>
      </c>
    </row>
    <row r="30" spans="2:3" ht="12.75">
      <c r="B30" s="73" t="s">
        <v>93</v>
      </c>
      <c r="C30" s="73" t="s">
        <v>78</v>
      </c>
    </row>
    <row r="31" spans="2:3" ht="12.75">
      <c r="B31" s="73"/>
      <c r="C31" s="73"/>
    </row>
    <row r="32" spans="1:3" ht="12.75">
      <c r="A32" t="s">
        <v>177</v>
      </c>
      <c r="B32" s="73" t="s">
        <v>176</v>
      </c>
      <c r="C32" s="73" t="s">
        <v>78</v>
      </c>
    </row>
    <row r="34" ht="12.75">
      <c r="B34" s="72" t="s">
        <v>142</v>
      </c>
    </row>
    <row r="35" ht="30.75" customHeight="1">
      <c r="A35" s="72" t="s">
        <v>18</v>
      </c>
    </row>
    <row r="36" spans="1:3" ht="21.75" customHeight="1">
      <c r="A36" s="77" t="s">
        <v>133</v>
      </c>
      <c r="B36" s="73" t="s">
        <v>102</v>
      </c>
      <c r="C36" s="73" t="s">
        <v>78</v>
      </c>
    </row>
    <row r="37" spans="2:3" ht="22.5" customHeight="1">
      <c r="B37" s="73" t="s">
        <v>103</v>
      </c>
      <c r="C37" s="73" t="s">
        <v>80</v>
      </c>
    </row>
    <row r="38" spans="2:3" ht="12.75">
      <c r="B38" s="75"/>
      <c r="C38" s="75"/>
    </row>
    <row r="39" spans="1:3" ht="12.75">
      <c r="A39">
        <v>9</v>
      </c>
      <c r="B39" s="73" t="s">
        <v>104</v>
      </c>
      <c r="C39" s="73" t="s">
        <v>78</v>
      </c>
    </row>
    <row r="40" spans="2:6" ht="12.75">
      <c r="B40" s="73" t="s">
        <v>97</v>
      </c>
      <c r="C40" s="73" t="s">
        <v>77</v>
      </c>
      <c r="E40" s="69" t="s">
        <v>114</v>
      </c>
      <c r="F40" s="70" t="s">
        <v>115</v>
      </c>
    </row>
    <row r="41" spans="2:3" ht="12.75">
      <c r="B41" s="75"/>
      <c r="C41" s="75"/>
    </row>
    <row r="42" spans="1:3" ht="12.75">
      <c r="A42">
        <v>10</v>
      </c>
      <c r="B42" s="73" t="s">
        <v>122</v>
      </c>
      <c r="C42" s="73" t="s">
        <v>78</v>
      </c>
    </row>
    <row r="43" spans="2:3" ht="12.75">
      <c r="B43" s="73" t="s">
        <v>118</v>
      </c>
      <c r="C43" s="73" t="s">
        <v>78</v>
      </c>
    </row>
    <row r="44" spans="2:3" ht="12.75">
      <c r="B44" s="75"/>
      <c r="C44" s="75"/>
    </row>
    <row r="45" spans="1:3" ht="12.75">
      <c r="A45">
        <v>11</v>
      </c>
      <c r="B45" s="73" t="s">
        <v>119</v>
      </c>
      <c r="C45" s="73" t="s">
        <v>78</v>
      </c>
    </row>
    <row r="46" spans="2:3" ht="12.75">
      <c r="B46" s="73" t="s">
        <v>125</v>
      </c>
      <c r="C46" s="73" t="s">
        <v>80</v>
      </c>
    </row>
    <row r="47" spans="2:3" ht="12.75">
      <c r="B47" s="75"/>
      <c r="C47" s="75"/>
    </row>
    <row r="48" spans="1:3" ht="12.75">
      <c r="A48">
        <v>12</v>
      </c>
      <c r="B48" s="73" t="s">
        <v>120</v>
      </c>
      <c r="C48" s="73" t="s">
        <v>78</v>
      </c>
    </row>
    <row r="49" spans="2:3" ht="12.75">
      <c r="B49" s="73" t="s">
        <v>121</v>
      </c>
      <c r="C49" s="73" t="s">
        <v>78</v>
      </c>
    </row>
    <row r="50" spans="2:3" ht="12.75">
      <c r="B50" s="75"/>
      <c r="C50" s="75"/>
    </row>
    <row r="51" spans="1:3" ht="12.75">
      <c r="A51">
        <v>13</v>
      </c>
      <c r="B51" s="73" t="s">
        <v>123</v>
      </c>
      <c r="C51" s="73" t="s">
        <v>78</v>
      </c>
    </row>
    <row r="52" spans="2:3" ht="12.75">
      <c r="B52" s="73" t="s">
        <v>124</v>
      </c>
      <c r="C52" s="73" t="s">
        <v>80</v>
      </c>
    </row>
    <row r="53" spans="2:3" ht="12.75">
      <c r="B53" s="75"/>
      <c r="C53" s="75"/>
    </row>
    <row r="54" spans="1:3" ht="12.75">
      <c r="A54">
        <v>14</v>
      </c>
      <c r="B54" s="73" t="s">
        <v>126</v>
      </c>
      <c r="C54" s="73" t="s">
        <v>78</v>
      </c>
    </row>
    <row r="55" spans="2:3" ht="12.75">
      <c r="B55" s="108" t="s">
        <v>159</v>
      </c>
      <c r="C55" s="75" t="s">
        <v>160</v>
      </c>
    </row>
    <row r="56" ht="12.75">
      <c r="B56" s="113"/>
    </row>
    <row r="57" spans="1:3" ht="12.75">
      <c r="A57" t="s">
        <v>161</v>
      </c>
      <c r="B57" s="108" t="s">
        <v>162</v>
      </c>
      <c r="C57" s="75" t="s">
        <v>160</v>
      </c>
    </row>
    <row r="58" ht="14.25">
      <c r="B58" s="80"/>
    </row>
    <row r="60" ht="12.75">
      <c r="B60" s="72" t="s">
        <v>134</v>
      </c>
    </row>
    <row r="61" ht="12.75">
      <c r="A61" s="72" t="s">
        <v>18</v>
      </c>
    </row>
    <row r="63" spans="1:3" ht="12.75">
      <c r="A63">
        <v>15</v>
      </c>
      <c r="B63" s="73" t="s">
        <v>108</v>
      </c>
      <c r="C63" s="73" t="s">
        <v>80</v>
      </c>
    </row>
    <row r="64" spans="2:3" ht="12.75">
      <c r="B64" s="73" t="s">
        <v>110</v>
      </c>
      <c r="C64" s="73" t="s">
        <v>78</v>
      </c>
    </row>
    <row r="65" spans="2:3" ht="12.75">
      <c r="B65" s="75"/>
      <c r="C65" s="75"/>
    </row>
    <row r="66" spans="1:3" ht="12.75">
      <c r="A66">
        <v>16</v>
      </c>
      <c r="B66" s="73" t="s">
        <v>109</v>
      </c>
      <c r="C66" s="73" t="s">
        <v>80</v>
      </c>
    </row>
    <row r="67" spans="2:3" ht="12.75">
      <c r="B67" s="73" t="s">
        <v>105</v>
      </c>
      <c r="C67" s="73" t="s">
        <v>77</v>
      </c>
    </row>
    <row r="68" spans="2:3" ht="12.75">
      <c r="B68" s="75"/>
      <c r="C68" s="75"/>
    </row>
    <row r="69" spans="1:3" ht="12.75">
      <c r="A69">
        <v>17</v>
      </c>
      <c r="B69" s="73" t="s">
        <v>106</v>
      </c>
      <c r="C69" s="73" t="s">
        <v>116</v>
      </c>
    </row>
    <row r="70" spans="2:3" ht="12.75">
      <c r="B70" s="73" t="s">
        <v>107</v>
      </c>
      <c r="C70" s="73" t="s">
        <v>78</v>
      </c>
    </row>
    <row r="71" spans="2:3" ht="12.75">
      <c r="B71" s="75"/>
      <c r="C71" s="75"/>
    </row>
    <row r="72" spans="1:3" ht="12.75">
      <c r="A72">
        <v>18</v>
      </c>
      <c r="B72" s="74" t="s">
        <v>135</v>
      </c>
      <c r="C72" s="74" t="s">
        <v>78</v>
      </c>
    </row>
    <row r="73" spans="2:3" ht="12.75">
      <c r="B73" s="74" t="s">
        <v>148</v>
      </c>
      <c r="C73" s="74" t="s">
        <v>78</v>
      </c>
    </row>
    <row r="74" spans="2:3" ht="12.75">
      <c r="B74" s="74"/>
      <c r="C74" s="74"/>
    </row>
    <row r="75" spans="1:3" ht="12.75">
      <c r="A75" t="s">
        <v>163</v>
      </c>
      <c r="B75" s="74" t="s">
        <v>164</v>
      </c>
      <c r="C75" s="74" t="s">
        <v>160</v>
      </c>
    </row>
    <row r="77" ht="12.75">
      <c r="B77" s="72" t="s">
        <v>136</v>
      </c>
    </row>
    <row r="78" ht="12.75">
      <c r="A78" s="72" t="s">
        <v>18</v>
      </c>
    </row>
    <row r="79" spans="1:3" ht="12.75">
      <c r="A79" s="75">
        <v>19</v>
      </c>
      <c r="B79" s="73" t="s">
        <v>112</v>
      </c>
      <c r="C79" s="73" t="s">
        <v>78</v>
      </c>
    </row>
    <row r="80" spans="1:3" ht="12.75">
      <c r="A80" s="75"/>
      <c r="B80" s="73" t="s">
        <v>113</v>
      </c>
      <c r="C80" s="73" t="s">
        <v>80</v>
      </c>
    </row>
    <row r="81" spans="1:3" ht="12.75">
      <c r="A81" s="75"/>
      <c r="B81" s="75"/>
      <c r="C81" s="75"/>
    </row>
    <row r="82" spans="1:3" ht="12.75">
      <c r="A82" s="75">
        <v>20</v>
      </c>
      <c r="B82" s="73" t="s">
        <v>111</v>
      </c>
      <c r="C82" s="73" t="s">
        <v>78</v>
      </c>
    </row>
    <row r="83" spans="1:3" ht="12.75">
      <c r="A83" s="75"/>
      <c r="B83" s="73" t="s">
        <v>11</v>
      </c>
      <c r="C83" s="73" t="s">
        <v>78</v>
      </c>
    </row>
    <row r="84" spans="1:3" ht="12.75">
      <c r="A84" s="75"/>
      <c r="B84" s="75"/>
      <c r="C84" s="75"/>
    </row>
    <row r="85" spans="1:3" ht="12.75">
      <c r="A85" s="75">
        <v>21</v>
      </c>
      <c r="B85" s="73" t="s">
        <v>19</v>
      </c>
      <c r="C85" s="73" t="s">
        <v>78</v>
      </c>
    </row>
    <row r="88" ht="12.75">
      <c r="B88" s="72" t="s">
        <v>137</v>
      </c>
    </row>
    <row r="89" ht="12.75">
      <c r="A89" s="72" t="s">
        <v>18</v>
      </c>
    </row>
    <row r="90" spans="1:3" ht="12.75">
      <c r="A90" s="75">
        <v>22</v>
      </c>
      <c r="B90" s="73" t="s">
        <v>29</v>
      </c>
      <c r="C90" s="73" t="s">
        <v>84</v>
      </c>
    </row>
    <row r="91" spans="1:3" ht="12.75">
      <c r="A91" s="75"/>
      <c r="B91" s="73" t="s">
        <v>28</v>
      </c>
      <c r="C91" s="73" t="s">
        <v>78</v>
      </c>
    </row>
    <row r="92" spans="1:3" ht="12.75">
      <c r="A92" s="75"/>
      <c r="B92" s="75"/>
      <c r="C92" s="75"/>
    </row>
    <row r="93" spans="1:3" ht="12.75">
      <c r="A93" s="75">
        <v>23</v>
      </c>
      <c r="B93" s="99" t="s">
        <v>83</v>
      </c>
      <c r="C93" s="100" t="s">
        <v>78</v>
      </c>
    </row>
    <row r="94" spans="1:3" ht="12.75">
      <c r="A94" s="75"/>
      <c r="B94" s="73" t="s">
        <v>24</v>
      </c>
      <c r="C94" s="73" t="s">
        <v>84</v>
      </c>
    </row>
    <row r="96" spans="2:3" ht="12.75">
      <c r="B96" s="72" t="s">
        <v>138</v>
      </c>
      <c r="C96" s="72"/>
    </row>
    <row r="97" ht="12.75">
      <c r="A97" s="72" t="s">
        <v>18</v>
      </c>
    </row>
    <row r="99" spans="1:4" ht="12.75">
      <c r="A99" s="75">
        <v>24</v>
      </c>
      <c r="B99" s="99" t="s">
        <v>41</v>
      </c>
      <c r="C99" s="100" t="s">
        <v>12</v>
      </c>
      <c r="D99" t="s">
        <v>153</v>
      </c>
    </row>
    <row r="100" spans="1:4" ht="12.75">
      <c r="A100" s="75"/>
      <c r="B100" s="73" t="s">
        <v>76</v>
      </c>
      <c r="C100" s="73" t="s">
        <v>77</v>
      </c>
      <c r="D100" t="s">
        <v>155</v>
      </c>
    </row>
    <row r="101" spans="1:3" ht="12.75">
      <c r="A101" s="75"/>
      <c r="B101" s="75"/>
      <c r="C101" s="75"/>
    </row>
    <row r="102" spans="1:4" ht="12.75">
      <c r="A102" s="75">
        <v>25</v>
      </c>
      <c r="B102" s="99" t="s">
        <v>37</v>
      </c>
      <c r="C102" s="100" t="s">
        <v>78</v>
      </c>
      <c r="D102" t="s">
        <v>155</v>
      </c>
    </row>
    <row r="103" spans="1:4" ht="12.75">
      <c r="A103" s="75"/>
      <c r="B103" s="73" t="s">
        <v>27</v>
      </c>
      <c r="C103" s="73" t="s">
        <v>77</v>
      </c>
      <c r="D103" t="s">
        <v>155</v>
      </c>
    </row>
    <row r="104" spans="1:3" ht="12.75">
      <c r="A104" s="75"/>
      <c r="B104" s="75"/>
      <c r="C104" s="75"/>
    </row>
    <row r="105" spans="1:4" ht="12.75">
      <c r="A105" s="75">
        <v>26</v>
      </c>
      <c r="B105" s="73" t="s">
        <v>82</v>
      </c>
      <c r="C105" s="100" t="s">
        <v>139</v>
      </c>
      <c r="D105" t="s">
        <v>154</v>
      </c>
    </row>
    <row r="106" spans="1:4" ht="12.75">
      <c r="A106" s="75"/>
      <c r="B106" s="73" t="s">
        <v>81</v>
      </c>
      <c r="C106" s="76" t="s">
        <v>80</v>
      </c>
      <c r="D106" t="s">
        <v>154</v>
      </c>
    </row>
    <row r="107" spans="1:3" ht="12.75">
      <c r="A107" s="75"/>
      <c r="B107" s="75"/>
      <c r="C107" s="75"/>
    </row>
    <row r="108" spans="1:4" ht="12.75">
      <c r="A108" s="75">
        <v>27</v>
      </c>
      <c r="B108" s="102" t="s">
        <v>47</v>
      </c>
      <c r="C108" s="103" t="s">
        <v>12</v>
      </c>
      <c r="D108" t="s">
        <v>153</v>
      </c>
    </row>
    <row r="109" spans="1:4" ht="12.75">
      <c r="A109" s="75"/>
      <c r="B109" s="81" t="s">
        <v>79</v>
      </c>
      <c r="C109" s="81" t="s">
        <v>80</v>
      </c>
      <c r="D109" t="s">
        <v>157</v>
      </c>
    </row>
    <row r="110" spans="1:3" ht="12.75">
      <c r="A110" s="75"/>
      <c r="B110" s="75"/>
      <c r="C110" s="75"/>
    </row>
    <row r="111" spans="1:4" ht="12.75">
      <c r="A111" s="75">
        <v>28</v>
      </c>
      <c r="B111" s="99" t="s">
        <v>86</v>
      </c>
      <c r="C111" s="100" t="s">
        <v>12</v>
      </c>
      <c r="D111" t="s">
        <v>154</v>
      </c>
    </row>
    <row r="112" spans="1:4" ht="12.75">
      <c r="A112" s="75"/>
      <c r="B112" s="99" t="s">
        <v>85</v>
      </c>
      <c r="C112" s="100" t="s">
        <v>78</v>
      </c>
      <c r="D112" t="s">
        <v>155</v>
      </c>
    </row>
    <row r="113" spans="1:3" ht="12.75">
      <c r="A113" s="75"/>
      <c r="B113" s="75"/>
      <c r="C113" s="75"/>
    </row>
    <row r="114" spans="1:4" ht="12.75">
      <c r="A114" s="75">
        <v>29</v>
      </c>
      <c r="B114" s="73" t="s">
        <v>35</v>
      </c>
      <c r="C114" s="73" t="s">
        <v>78</v>
      </c>
      <c r="D114" t="s">
        <v>152</v>
      </c>
    </row>
    <row r="115" spans="1:4" ht="12.75">
      <c r="A115" s="75"/>
      <c r="B115" s="73" t="s">
        <v>45</v>
      </c>
      <c r="C115" s="73" t="s">
        <v>78</v>
      </c>
      <c r="D115" t="s">
        <v>156</v>
      </c>
    </row>
    <row r="116" spans="1:3" ht="12.75">
      <c r="A116" s="75"/>
      <c r="B116" s="73"/>
      <c r="C116" s="73"/>
    </row>
    <row r="117" spans="1:4" ht="12.75">
      <c r="A117" s="75" t="s">
        <v>149</v>
      </c>
      <c r="B117" s="104" t="s">
        <v>150</v>
      </c>
      <c r="C117" s="101" t="s">
        <v>78</v>
      </c>
      <c r="D117" t="s">
        <v>153</v>
      </c>
    </row>
    <row r="118" spans="1:4" ht="12.75">
      <c r="A118" s="75"/>
      <c r="B118" s="105" t="s">
        <v>33</v>
      </c>
      <c r="C118" s="73" t="s">
        <v>78</v>
      </c>
      <c r="D118" t="s">
        <v>152</v>
      </c>
    </row>
    <row r="119" ht="12.75">
      <c r="A119" s="75"/>
    </row>
    <row r="120" spans="1:4" ht="12.75">
      <c r="A120" s="75" t="s">
        <v>165</v>
      </c>
      <c r="B120" s="78" t="s">
        <v>34</v>
      </c>
      <c r="C120" s="78" t="s">
        <v>78</v>
      </c>
      <c r="D120" t="s">
        <v>156</v>
      </c>
    </row>
    <row r="121" spans="1:4" ht="12.75">
      <c r="A121" s="75"/>
      <c r="B121" s="106" t="s">
        <v>32</v>
      </c>
      <c r="C121" s="75" t="s">
        <v>78</v>
      </c>
      <c r="D121" t="s">
        <v>152</v>
      </c>
    </row>
    <row r="122" spans="1:3" ht="12.75">
      <c r="A122" s="75"/>
      <c r="B122" s="82"/>
      <c r="C122" s="82"/>
    </row>
    <row r="123" spans="1:4" ht="12.75">
      <c r="A123" s="75" t="s">
        <v>174</v>
      </c>
      <c r="B123" s="107" t="s">
        <v>50</v>
      </c>
      <c r="C123" s="74" t="s">
        <v>166</v>
      </c>
      <c r="D123" t="s">
        <v>154</v>
      </c>
    </row>
    <row r="124" spans="1:3" ht="12.75">
      <c r="A124" s="75"/>
      <c r="B124" s="78" t="s">
        <v>175</v>
      </c>
      <c r="C124" s="78" t="s">
        <v>78</v>
      </c>
    </row>
    <row r="125" spans="2:3" ht="12.75">
      <c r="B125" s="78"/>
      <c r="C125" s="78"/>
    </row>
    <row r="126" ht="12.75">
      <c r="B126" t="s">
        <v>140</v>
      </c>
    </row>
    <row r="128" ht="12.75">
      <c r="B128" s="72" t="s">
        <v>141</v>
      </c>
    </row>
    <row r="129" ht="12.75">
      <c r="A129" s="72" t="s">
        <v>5</v>
      </c>
    </row>
    <row r="130" spans="1:3" ht="12.75">
      <c r="A130">
        <v>30</v>
      </c>
      <c r="B130" s="73" t="s">
        <v>87</v>
      </c>
      <c r="C130" s="73" t="s">
        <v>78</v>
      </c>
    </row>
    <row r="131" spans="2:3" ht="12.75">
      <c r="B131" s="74" t="s">
        <v>90</v>
      </c>
      <c r="C131" s="74" t="s">
        <v>78</v>
      </c>
    </row>
    <row r="133" spans="1:3" ht="12.75">
      <c r="A133">
        <v>31</v>
      </c>
      <c r="B133" s="73" t="s">
        <v>89</v>
      </c>
      <c r="C133" s="73" t="s">
        <v>78</v>
      </c>
    </row>
    <row r="134" spans="2:3" ht="12.75">
      <c r="B134" s="74" t="s">
        <v>91</v>
      </c>
      <c r="C134" s="74" t="s">
        <v>78</v>
      </c>
    </row>
    <row r="136" spans="1:3" ht="12.75">
      <c r="A136">
        <v>32</v>
      </c>
      <c r="B136" s="73" t="s">
        <v>88</v>
      </c>
      <c r="C136" s="73" t="s">
        <v>78</v>
      </c>
    </row>
    <row r="137" spans="2:3" ht="12.75">
      <c r="B137" s="73" t="s">
        <v>98</v>
      </c>
      <c r="C137" s="73" t="s">
        <v>78</v>
      </c>
    </row>
    <row r="139" spans="1:3" ht="12.75">
      <c r="A139">
        <v>33</v>
      </c>
      <c r="B139" s="73" t="s">
        <v>95</v>
      </c>
      <c r="C139" s="73" t="s">
        <v>80</v>
      </c>
    </row>
    <row r="140" spans="2:3" ht="12.75">
      <c r="B140" s="73" t="s">
        <v>93</v>
      </c>
      <c r="C140" s="73" t="s">
        <v>78</v>
      </c>
    </row>
    <row r="142" spans="1:3" ht="12.75">
      <c r="A142">
        <v>34</v>
      </c>
      <c r="B142" s="73" t="s">
        <v>99</v>
      </c>
      <c r="C142" s="73" t="s">
        <v>116</v>
      </c>
    </row>
    <row r="143" spans="2:3" ht="12.75">
      <c r="B143" s="73" t="s">
        <v>96</v>
      </c>
      <c r="C143" s="73" t="s">
        <v>84</v>
      </c>
    </row>
    <row r="145" spans="1:3" ht="12.75">
      <c r="A145">
        <v>35</v>
      </c>
      <c r="B145" s="73" t="s">
        <v>100</v>
      </c>
      <c r="C145" s="73" t="s">
        <v>78</v>
      </c>
    </row>
    <row r="146" spans="2:3" ht="12.75">
      <c r="B146" s="73" t="s">
        <v>94</v>
      </c>
      <c r="C146" s="73" t="s">
        <v>78</v>
      </c>
    </row>
    <row r="148" spans="1:3" ht="12.75">
      <c r="A148">
        <v>37</v>
      </c>
      <c r="B148" s="76" t="s">
        <v>101</v>
      </c>
      <c r="C148" s="73" t="s">
        <v>116</v>
      </c>
    </row>
    <row r="149" spans="2:3" ht="12.75">
      <c r="B149" s="73" t="s">
        <v>92</v>
      </c>
      <c r="C149" s="73" t="s">
        <v>80</v>
      </c>
    </row>
    <row r="151" ht="12.75">
      <c r="B151" s="72" t="s">
        <v>142</v>
      </c>
    </row>
    <row r="152" ht="12.75">
      <c r="A152" s="72" t="s">
        <v>5</v>
      </c>
    </row>
    <row r="154" spans="1:3" ht="12.75">
      <c r="A154" s="75">
        <v>38</v>
      </c>
      <c r="B154" s="73" t="s">
        <v>126</v>
      </c>
      <c r="C154" s="73" t="s">
        <v>78</v>
      </c>
    </row>
    <row r="155" spans="1:3" ht="12.75">
      <c r="A155" s="75"/>
      <c r="B155" s="73" t="s">
        <v>123</v>
      </c>
      <c r="C155" s="73" t="s">
        <v>78</v>
      </c>
    </row>
    <row r="156" spans="1:3" ht="12.75">
      <c r="A156" s="75"/>
      <c r="B156" s="75"/>
      <c r="C156" s="75"/>
    </row>
    <row r="157" spans="1:3" ht="12.75">
      <c r="A157" s="75">
        <v>39</v>
      </c>
      <c r="B157" s="73" t="s">
        <v>120</v>
      </c>
      <c r="C157" s="73" t="s">
        <v>78</v>
      </c>
    </row>
    <row r="158" spans="1:3" ht="12.75">
      <c r="A158" s="75"/>
      <c r="B158" s="73" t="s">
        <v>125</v>
      </c>
      <c r="C158" s="73" t="s">
        <v>80</v>
      </c>
    </row>
    <row r="159" spans="1:3" ht="12.75">
      <c r="A159" s="75"/>
      <c r="B159" s="75"/>
      <c r="C159" s="75"/>
    </row>
    <row r="160" spans="1:3" ht="12.75">
      <c r="A160" s="75">
        <v>40</v>
      </c>
      <c r="B160" s="73" t="s">
        <v>121</v>
      </c>
      <c r="C160" s="73" t="s">
        <v>78</v>
      </c>
    </row>
    <row r="161" spans="1:3" ht="12.75">
      <c r="A161" s="75"/>
      <c r="B161" s="73" t="s">
        <v>124</v>
      </c>
      <c r="C161" s="73"/>
    </row>
    <row r="162" spans="1:3" ht="12.75">
      <c r="A162" s="75"/>
      <c r="B162" s="75"/>
      <c r="C162" s="75"/>
    </row>
    <row r="163" spans="1:3" ht="12.75">
      <c r="A163" s="75">
        <v>41</v>
      </c>
      <c r="B163" s="73" t="s">
        <v>102</v>
      </c>
      <c r="C163" s="73" t="s">
        <v>78</v>
      </c>
    </row>
    <row r="164" spans="1:3" ht="12.75">
      <c r="A164" s="75"/>
      <c r="B164" s="75"/>
      <c r="C164" s="75"/>
    </row>
    <row r="165" spans="1:3" ht="12.75">
      <c r="A165" s="75"/>
      <c r="B165" s="75"/>
      <c r="C165" s="75"/>
    </row>
    <row r="166" spans="1:3" ht="12.75">
      <c r="A166" s="75">
        <v>42</v>
      </c>
      <c r="B166" s="73" t="s">
        <v>119</v>
      </c>
      <c r="C166" s="73" t="s">
        <v>78</v>
      </c>
    </row>
    <row r="167" spans="1:11" ht="14.25">
      <c r="A167" s="75"/>
      <c r="B167" s="73" t="s">
        <v>97</v>
      </c>
      <c r="C167" s="73" t="s">
        <v>77</v>
      </c>
      <c r="K167" s="80" t="s">
        <v>158</v>
      </c>
    </row>
    <row r="168" spans="1:3" ht="12.75">
      <c r="A168" s="75"/>
      <c r="B168" s="75"/>
      <c r="C168" s="75"/>
    </row>
    <row r="169" spans="1:3" ht="12.75">
      <c r="A169" s="75">
        <v>43</v>
      </c>
      <c r="B169" s="73" t="s">
        <v>122</v>
      </c>
      <c r="C169" s="73" t="s">
        <v>78</v>
      </c>
    </row>
    <row r="170" spans="1:3" ht="12.75">
      <c r="A170" s="75"/>
      <c r="B170" s="73" t="s">
        <v>103</v>
      </c>
      <c r="C170" s="73" t="s">
        <v>77</v>
      </c>
    </row>
    <row r="171" spans="1:3" ht="12.75">
      <c r="A171" s="75"/>
      <c r="B171" s="75"/>
      <c r="C171" s="75"/>
    </row>
    <row r="172" spans="1:3" ht="12.75">
      <c r="A172" s="75">
        <v>44</v>
      </c>
      <c r="B172" s="73" t="s">
        <v>118</v>
      </c>
      <c r="C172" s="73" t="s">
        <v>78</v>
      </c>
    </row>
    <row r="173" spans="1:3" ht="12.75">
      <c r="A173" s="75"/>
      <c r="B173" s="108" t="s">
        <v>159</v>
      </c>
      <c r="C173" s="74" t="s">
        <v>160</v>
      </c>
    </row>
    <row r="174" spans="1:3" ht="12.75">
      <c r="A174" s="75"/>
      <c r="B174" s="108"/>
      <c r="C174" s="74"/>
    </row>
    <row r="175" spans="1:3" ht="12.75">
      <c r="A175" s="75" t="s">
        <v>167</v>
      </c>
      <c r="B175" s="73" t="s">
        <v>104</v>
      </c>
      <c r="C175" s="73" t="s">
        <v>78</v>
      </c>
    </row>
    <row r="176" spans="1:3" ht="12.75">
      <c r="A176" s="75"/>
      <c r="B176" s="108" t="s">
        <v>162</v>
      </c>
      <c r="C176" s="74" t="s">
        <v>168</v>
      </c>
    </row>
    <row r="178" ht="12.75">
      <c r="B178" s="72" t="s">
        <v>143</v>
      </c>
    </row>
    <row r="179" ht="12.75">
      <c r="A179" s="72" t="s">
        <v>5</v>
      </c>
    </row>
    <row r="180" spans="1:3" ht="12.75">
      <c r="A180" s="75">
        <v>45</v>
      </c>
      <c r="B180" s="73" t="s">
        <v>106</v>
      </c>
      <c r="C180" s="73" t="s">
        <v>116</v>
      </c>
    </row>
    <row r="181" spans="1:3" ht="12.75">
      <c r="A181" s="75"/>
      <c r="B181" s="73" t="s">
        <v>105</v>
      </c>
      <c r="C181" s="73" t="s">
        <v>77</v>
      </c>
    </row>
    <row r="182" spans="1:3" ht="12.75">
      <c r="A182" s="75"/>
      <c r="B182" s="75"/>
      <c r="C182" s="75"/>
    </row>
    <row r="183" spans="1:3" ht="12.75">
      <c r="A183" s="75">
        <v>46</v>
      </c>
      <c r="B183" s="73" t="s">
        <v>108</v>
      </c>
      <c r="C183" s="73" t="s">
        <v>80</v>
      </c>
    </row>
    <row r="184" spans="1:3" ht="12.75">
      <c r="A184" s="75"/>
      <c r="B184" s="74" t="s">
        <v>135</v>
      </c>
      <c r="C184" s="74" t="s">
        <v>78</v>
      </c>
    </row>
    <row r="185" spans="1:3" ht="12.75">
      <c r="A185" s="75"/>
      <c r="B185" s="75"/>
      <c r="C185" s="75"/>
    </row>
    <row r="186" spans="1:3" ht="12.75">
      <c r="A186" s="75">
        <v>47</v>
      </c>
      <c r="B186" s="73" t="s">
        <v>110</v>
      </c>
      <c r="C186" s="73" t="s">
        <v>78</v>
      </c>
    </row>
    <row r="187" spans="1:3" ht="12.75">
      <c r="A187" s="75"/>
      <c r="B187" s="73" t="s">
        <v>109</v>
      </c>
      <c r="C187" s="73" t="s">
        <v>80</v>
      </c>
    </row>
    <row r="188" spans="1:3" ht="12.75">
      <c r="A188" s="75"/>
      <c r="B188" s="75"/>
      <c r="C188" s="75"/>
    </row>
    <row r="189" spans="1:3" ht="12.75">
      <c r="A189" s="75">
        <v>48</v>
      </c>
      <c r="B189" s="73" t="s">
        <v>107</v>
      </c>
      <c r="C189" s="73" t="s">
        <v>78</v>
      </c>
    </row>
    <row r="190" spans="1:3" ht="12.75">
      <c r="A190" s="75"/>
      <c r="B190" s="74" t="s">
        <v>148</v>
      </c>
      <c r="C190" s="74" t="s">
        <v>78</v>
      </c>
    </row>
    <row r="191" spans="1:3" ht="12.75">
      <c r="A191" s="75"/>
      <c r="B191" s="75"/>
      <c r="C191" s="75"/>
    </row>
    <row r="192" spans="1:3" ht="12.75">
      <c r="A192" s="109" t="s">
        <v>170</v>
      </c>
      <c r="B192" s="108" t="s">
        <v>169</v>
      </c>
      <c r="C192" s="74" t="s">
        <v>160</v>
      </c>
    </row>
    <row r="193" spans="2:3" ht="14.25">
      <c r="B193" s="80"/>
      <c r="C193" s="78"/>
    </row>
    <row r="194" ht="14.25">
      <c r="B194" s="80"/>
    </row>
    <row r="195" ht="12.75">
      <c r="B195" s="72" t="s">
        <v>172</v>
      </c>
    </row>
    <row r="196" ht="12.75">
      <c r="A196" s="72" t="s">
        <v>31</v>
      </c>
    </row>
    <row r="197" spans="1:3" ht="12.75">
      <c r="A197" s="75">
        <v>49</v>
      </c>
      <c r="B197" s="73" t="s">
        <v>113</v>
      </c>
      <c r="C197" s="73" t="s">
        <v>80</v>
      </c>
    </row>
    <row r="198" spans="1:3" ht="12.75">
      <c r="A198" s="75"/>
      <c r="B198" s="73" t="s">
        <v>111</v>
      </c>
      <c r="C198" s="73" t="s">
        <v>78</v>
      </c>
    </row>
    <row r="199" spans="1:3" ht="12.75">
      <c r="A199" s="75"/>
      <c r="B199" s="75"/>
      <c r="C199" s="75"/>
    </row>
    <row r="200" spans="1:3" ht="12.75">
      <c r="A200" s="75">
        <v>50</v>
      </c>
      <c r="B200" s="73" t="s">
        <v>19</v>
      </c>
      <c r="C200" s="73" t="s">
        <v>78</v>
      </c>
    </row>
    <row r="201" spans="1:3" ht="12.75">
      <c r="A201" s="75"/>
      <c r="B201" s="73" t="s">
        <v>112</v>
      </c>
      <c r="C201" s="73" t="s">
        <v>78</v>
      </c>
    </row>
    <row r="202" spans="1:3" ht="12.75">
      <c r="A202" s="75"/>
      <c r="B202" s="75"/>
      <c r="C202" s="75"/>
    </row>
    <row r="203" spans="1:3" ht="12.75">
      <c r="A203" s="75">
        <v>51</v>
      </c>
      <c r="B203" s="73" t="s">
        <v>11</v>
      </c>
      <c r="C203" s="73" t="s">
        <v>78</v>
      </c>
    </row>
    <row r="204" spans="1:4" ht="12.75">
      <c r="A204" s="75"/>
      <c r="B204" s="75" t="s">
        <v>146</v>
      </c>
      <c r="C204" s="81" t="s">
        <v>78</v>
      </c>
      <c r="D204" t="s">
        <v>154</v>
      </c>
    </row>
    <row r="205" spans="1:3" ht="12.75">
      <c r="A205" s="75"/>
      <c r="B205" s="75"/>
      <c r="C205" s="75"/>
    </row>
    <row r="206" spans="1:3" ht="12.75">
      <c r="A206" s="75" t="s">
        <v>171</v>
      </c>
      <c r="B206" s="73" t="s">
        <v>29</v>
      </c>
      <c r="C206" s="73" t="s">
        <v>84</v>
      </c>
    </row>
    <row r="207" spans="1:3" ht="12.75">
      <c r="A207" s="75"/>
      <c r="B207" s="73" t="s">
        <v>28</v>
      </c>
      <c r="C207" s="73" t="s">
        <v>78</v>
      </c>
    </row>
    <row r="208" spans="1:3" ht="12.75">
      <c r="A208" s="75"/>
      <c r="B208" s="75"/>
      <c r="C208" s="75"/>
    </row>
    <row r="209" spans="1:3" ht="12.75">
      <c r="A209" s="75" t="s">
        <v>173</v>
      </c>
      <c r="B209" s="99" t="s">
        <v>83</v>
      </c>
      <c r="C209" s="100" t="s">
        <v>78</v>
      </c>
    </row>
    <row r="210" spans="1:3" ht="12.75">
      <c r="A210" s="75"/>
      <c r="B210" s="73" t="s">
        <v>24</v>
      </c>
      <c r="C210" s="73" t="s">
        <v>84</v>
      </c>
    </row>
    <row r="212" ht="12.75">
      <c r="B212" s="72" t="s">
        <v>144</v>
      </c>
    </row>
    <row r="213" ht="12.75">
      <c r="A213" s="72" t="s">
        <v>31</v>
      </c>
    </row>
    <row r="214" spans="1:4" ht="12.75">
      <c r="A214" s="75">
        <v>52</v>
      </c>
      <c r="B214" s="73" t="s">
        <v>35</v>
      </c>
      <c r="C214" s="73" t="s">
        <v>78</v>
      </c>
      <c r="D214" t="s">
        <v>152</v>
      </c>
    </row>
    <row r="215" spans="1:4" ht="12.75">
      <c r="A215" s="75"/>
      <c r="B215" s="75" t="s">
        <v>150</v>
      </c>
      <c r="C215" s="100" t="s">
        <v>78</v>
      </c>
      <c r="D215" t="s">
        <v>153</v>
      </c>
    </row>
    <row r="216" spans="1:3" ht="12.75">
      <c r="A216" s="75"/>
      <c r="B216" s="75"/>
      <c r="C216" s="75"/>
    </row>
    <row r="217" spans="1:4" ht="12.75">
      <c r="A217" s="75">
        <v>53</v>
      </c>
      <c r="B217" s="73" t="s">
        <v>33</v>
      </c>
      <c r="C217" s="73" t="s">
        <v>78</v>
      </c>
      <c r="D217" t="s">
        <v>152</v>
      </c>
    </row>
    <row r="218" spans="1:4" ht="12.75">
      <c r="A218" s="75"/>
      <c r="B218" s="73" t="s">
        <v>81</v>
      </c>
      <c r="C218" s="76" t="s">
        <v>80</v>
      </c>
      <c r="D218" t="s">
        <v>154</v>
      </c>
    </row>
    <row r="219" spans="1:3" ht="12.75">
      <c r="A219" s="75"/>
      <c r="B219" s="75"/>
      <c r="C219" s="75"/>
    </row>
    <row r="220" spans="1:4" ht="12.75">
      <c r="A220" s="75">
        <v>54</v>
      </c>
      <c r="B220" s="73" t="s">
        <v>76</v>
      </c>
      <c r="C220" s="73" t="s">
        <v>77</v>
      </c>
      <c r="D220" t="s">
        <v>155</v>
      </c>
    </row>
    <row r="221" spans="1:4" ht="12.75">
      <c r="A221" s="75"/>
      <c r="B221" s="99" t="s">
        <v>37</v>
      </c>
      <c r="C221" s="100" t="s">
        <v>78</v>
      </c>
      <c r="D221" t="s">
        <v>155</v>
      </c>
    </row>
    <row r="222" spans="1:3" ht="12.75">
      <c r="A222" s="75"/>
      <c r="B222" s="75"/>
      <c r="C222" s="75"/>
    </row>
    <row r="223" spans="1:4" ht="12.75">
      <c r="A223" s="75">
        <v>55</v>
      </c>
      <c r="B223" s="99" t="s">
        <v>41</v>
      </c>
      <c r="C223" s="100" t="s">
        <v>84</v>
      </c>
      <c r="D223" t="s">
        <v>153</v>
      </c>
    </row>
    <row r="224" spans="1:4" ht="12.75">
      <c r="A224" s="75"/>
      <c r="B224" s="73" t="s">
        <v>27</v>
      </c>
      <c r="C224" s="73" t="s">
        <v>77</v>
      </c>
      <c r="D224" t="s">
        <v>155</v>
      </c>
    </row>
    <row r="225" spans="1:3" ht="12.75">
      <c r="A225" s="75"/>
      <c r="B225" s="75"/>
      <c r="C225" s="75"/>
    </row>
    <row r="226" spans="1:4" ht="12.75">
      <c r="A226" s="75">
        <v>56</v>
      </c>
      <c r="B226" s="76" t="s">
        <v>47</v>
      </c>
      <c r="C226" s="75" t="s">
        <v>78</v>
      </c>
      <c r="D226" t="s">
        <v>153</v>
      </c>
    </row>
    <row r="227" spans="1:4" ht="12.75">
      <c r="A227" s="75"/>
      <c r="B227" s="81" t="s">
        <v>45</v>
      </c>
      <c r="C227" s="75" t="s">
        <v>78</v>
      </c>
      <c r="D227" t="s">
        <v>156</v>
      </c>
    </row>
    <row r="228" spans="1:3" ht="12.75">
      <c r="A228" s="75"/>
      <c r="B228" s="75"/>
      <c r="C228" s="75"/>
    </row>
    <row r="229" spans="1:4" ht="12.75">
      <c r="A229" s="75" t="s">
        <v>151</v>
      </c>
      <c r="B229" s="75" t="s">
        <v>50</v>
      </c>
      <c r="C229" s="75" t="s">
        <v>160</v>
      </c>
      <c r="D229" s="79" t="s">
        <v>154</v>
      </c>
    </row>
    <row r="230" spans="1:4" ht="12.75">
      <c r="A230" s="75"/>
      <c r="B230" s="75" t="s">
        <v>79</v>
      </c>
      <c r="C230" s="75" t="s">
        <v>80</v>
      </c>
      <c r="D230" s="79" t="s">
        <v>157</v>
      </c>
    </row>
    <row r="231" ht="12.75">
      <c r="D231" s="79"/>
    </row>
    <row r="232" ht="12.75">
      <c r="D232" s="79"/>
    </row>
    <row r="233" spans="2:3" ht="12.75">
      <c r="B233" s="75"/>
      <c r="C233" s="75"/>
    </row>
    <row r="234" ht="12.75">
      <c r="B234" t="s">
        <v>147</v>
      </c>
    </row>
    <row r="235" ht="12.75">
      <c r="B235" s="72" t="s">
        <v>145</v>
      </c>
    </row>
    <row r="236" ht="12.75">
      <c r="A236" t="s">
        <v>23</v>
      </c>
    </row>
    <row r="238" spans="1:4" ht="12.75">
      <c r="A238">
        <v>57</v>
      </c>
      <c r="B238" s="76" t="s">
        <v>86</v>
      </c>
      <c r="C238" s="81" t="s">
        <v>78</v>
      </c>
      <c r="D238" t="s">
        <v>154</v>
      </c>
    </row>
    <row r="239" spans="2:4" ht="12.75">
      <c r="B239" s="76" t="s">
        <v>85</v>
      </c>
      <c r="C239" s="81" t="s">
        <v>78</v>
      </c>
      <c r="D239" t="s">
        <v>155</v>
      </c>
    </row>
    <row r="241" spans="1:4" ht="12.75">
      <c r="A241">
        <v>58</v>
      </c>
      <c r="B241" s="73" t="s">
        <v>82</v>
      </c>
      <c r="C241" s="81" t="s">
        <v>78</v>
      </c>
      <c r="D241" t="s">
        <v>154</v>
      </c>
    </row>
    <row r="242" spans="2:4" ht="12.75">
      <c r="B242" s="75" t="s">
        <v>34</v>
      </c>
      <c r="C242" s="81" t="s">
        <v>78</v>
      </c>
      <c r="D242" t="s">
        <v>156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4"/>
  <sheetViews>
    <sheetView view="pageLayout" workbookViewId="0" topLeftCell="A1">
      <selection activeCell="E18" sqref="E18"/>
    </sheetView>
  </sheetViews>
  <sheetFormatPr defaultColWidth="9.140625" defaultRowHeight="12.75"/>
  <cols>
    <col min="1" max="1" width="5.00390625" style="33" bestFit="1" customWidth="1"/>
    <col min="2" max="2" width="28.00390625" style="33" customWidth="1"/>
    <col min="3" max="3" width="23.7109375" style="33" bestFit="1" customWidth="1"/>
    <col min="4" max="4" width="9.140625" style="35" customWidth="1"/>
  </cols>
  <sheetData>
    <row r="1" spans="1:3" ht="19.5" customHeight="1" thickBot="1">
      <c r="A1" s="88" t="s">
        <v>57</v>
      </c>
      <c r="B1" s="90"/>
      <c r="C1" s="66"/>
    </row>
    <row r="2" spans="1:4" ht="19.5" customHeight="1">
      <c r="A2" s="91" t="s">
        <v>1</v>
      </c>
      <c r="B2" s="83" t="s">
        <v>2</v>
      </c>
      <c r="C2" s="83" t="s">
        <v>3</v>
      </c>
      <c r="D2" s="97" t="s">
        <v>58</v>
      </c>
    </row>
    <row r="3" spans="1:4" ht="19.5" customHeight="1" thickBot="1">
      <c r="A3" s="92"/>
      <c r="B3" s="84"/>
      <c r="C3" s="84"/>
      <c r="D3" s="98"/>
    </row>
    <row r="4" spans="1:4" ht="19.5" customHeight="1">
      <c r="A4" s="51">
        <v>66</v>
      </c>
      <c r="B4" s="38" t="s">
        <v>89</v>
      </c>
      <c r="C4" s="9" t="s">
        <v>78</v>
      </c>
      <c r="D4" s="55">
        <v>3</v>
      </c>
    </row>
    <row r="5" spans="1:4" ht="19.5" customHeight="1">
      <c r="A5" s="52">
        <v>450</v>
      </c>
      <c r="B5" s="38" t="s">
        <v>87</v>
      </c>
      <c r="C5" s="9" t="s">
        <v>78</v>
      </c>
      <c r="D5" s="56">
        <v>4</v>
      </c>
    </row>
    <row r="6" spans="1:4" ht="19.5" customHeight="1">
      <c r="A6" s="52">
        <v>61</v>
      </c>
      <c r="B6" s="38" t="s">
        <v>92</v>
      </c>
      <c r="C6" s="9" t="s">
        <v>300</v>
      </c>
      <c r="D6" s="56">
        <v>2</v>
      </c>
    </row>
    <row r="7" spans="1:4" ht="19.5" customHeight="1">
      <c r="A7" s="52">
        <v>115</v>
      </c>
      <c r="B7" s="50" t="s">
        <v>96</v>
      </c>
      <c r="C7" s="9" t="s">
        <v>84</v>
      </c>
      <c r="D7" s="56">
        <v>1</v>
      </c>
    </row>
    <row r="8" spans="1:4" ht="19.5" customHeight="1">
      <c r="A8" s="52"/>
      <c r="B8" s="38"/>
      <c r="C8" s="9"/>
      <c r="D8" s="56"/>
    </row>
    <row r="9" spans="1:4" ht="12.75" customHeight="1" thickBot="1">
      <c r="A9" s="53"/>
      <c r="B9" s="28"/>
      <c r="C9" s="28"/>
      <c r="D9" s="57"/>
    </row>
    <row r="10" ht="12.75" customHeight="1"/>
    <row r="11" ht="12.75" customHeight="1" thickBot="1"/>
    <row r="12" spans="1:3" ht="19.5" customHeight="1" thickBot="1">
      <c r="A12" s="88" t="s">
        <v>59</v>
      </c>
      <c r="B12" s="90"/>
      <c r="C12"/>
    </row>
    <row r="13" spans="1:4" ht="19.5" customHeight="1">
      <c r="A13" s="91" t="s">
        <v>1</v>
      </c>
      <c r="B13" s="83" t="s">
        <v>2</v>
      </c>
      <c r="C13" s="83" t="s">
        <v>3</v>
      </c>
      <c r="D13" s="97" t="s">
        <v>58</v>
      </c>
    </row>
    <row r="14" spans="1:4" ht="19.5" customHeight="1" thickBot="1">
      <c r="A14" s="92"/>
      <c r="B14" s="84"/>
      <c r="C14" s="84"/>
      <c r="D14" s="98"/>
    </row>
    <row r="15" spans="1:4" ht="19.5" customHeight="1">
      <c r="A15" s="51">
        <v>156</v>
      </c>
      <c r="B15" s="38" t="s">
        <v>105</v>
      </c>
      <c r="C15" s="9" t="s">
        <v>210</v>
      </c>
      <c r="D15" s="55">
        <v>3</v>
      </c>
    </row>
    <row r="16" spans="1:4" ht="19.5" customHeight="1">
      <c r="A16" s="52">
        <v>415</v>
      </c>
      <c r="B16" s="38" t="s">
        <v>119</v>
      </c>
      <c r="C16" s="9" t="s">
        <v>78</v>
      </c>
      <c r="D16" s="56">
        <v>4</v>
      </c>
    </row>
    <row r="17" spans="1:4" ht="19.5" customHeight="1">
      <c r="A17" s="52">
        <v>64</v>
      </c>
      <c r="B17" s="38" t="s">
        <v>121</v>
      </c>
      <c r="C17" s="9" t="s">
        <v>78</v>
      </c>
      <c r="D17" s="56">
        <v>5</v>
      </c>
    </row>
    <row r="18" spans="1:4" ht="19.5" customHeight="1">
      <c r="A18" s="52">
        <v>444</v>
      </c>
      <c r="B18" s="38" t="s">
        <v>125</v>
      </c>
      <c r="C18" s="9" t="s">
        <v>300</v>
      </c>
      <c r="D18" s="56">
        <v>1</v>
      </c>
    </row>
    <row r="19" spans="1:4" ht="19.5" customHeight="1">
      <c r="A19" s="52">
        <v>116</v>
      </c>
      <c r="B19" s="50" t="s">
        <v>97</v>
      </c>
      <c r="C19" s="9" t="s">
        <v>301</v>
      </c>
      <c r="D19" s="56">
        <v>2</v>
      </c>
    </row>
    <row r="20" spans="1:4" ht="19.5" customHeight="1">
      <c r="A20" s="52">
        <v>117</v>
      </c>
      <c r="B20" s="38" t="s">
        <v>124</v>
      </c>
      <c r="C20" s="9" t="s">
        <v>300</v>
      </c>
      <c r="D20" s="56">
        <v>6</v>
      </c>
    </row>
    <row r="21" spans="1:4" ht="19.5" customHeight="1">
      <c r="A21" s="52"/>
      <c r="B21" s="38"/>
      <c r="C21" s="9"/>
      <c r="D21" s="56"/>
    </row>
    <row r="22" spans="1:4" ht="12.75" customHeight="1" thickBot="1">
      <c r="A22" s="53"/>
      <c r="B22" s="28"/>
      <c r="C22" s="28"/>
      <c r="D22" s="57"/>
    </row>
    <row r="23" ht="12.75" customHeight="1"/>
    <row r="24" ht="12.75" customHeight="1" thickBot="1"/>
    <row r="25" spans="1:3" ht="19.5" customHeight="1" thickBot="1">
      <c r="A25" s="88" t="s">
        <v>60</v>
      </c>
      <c r="B25" s="90"/>
      <c r="C25"/>
    </row>
    <row r="26" spans="1:4" ht="19.5" customHeight="1">
      <c r="A26" s="91" t="s">
        <v>1</v>
      </c>
      <c r="B26" s="95" t="s">
        <v>2</v>
      </c>
      <c r="C26" s="95" t="s">
        <v>3</v>
      </c>
      <c r="D26" s="97" t="s">
        <v>58</v>
      </c>
    </row>
    <row r="27" spans="1:4" ht="19.5" customHeight="1" thickBot="1">
      <c r="A27" s="92"/>
      <c r="B27" s="96"/>
      <c r="C27" s="96"/>
      <c r="D27" s="98"/>
    </row>
    <row r="28" spans="1:4" ht="19.5" customHeight="1">
      <c r="A28" s="51">
        <v>136</v>
      </c>
      <c r="B28" s="38" t="s">
        <v>108</v>
      </c>
      <c r="C28" s="9" t="s">
        <v>300</v>
      </c>
      <c r="D28" s="55"/>
    </row>
    <row r="29" spans="1:4" ht="19.5" customHeight="1">
      <c r="A29" s="52"/>
      <c r="B29" s="38"/>
      <c r="C29" s="9"/>
      <c r="D29" s="56"/>
    </row>
    <row r="30" spans="1:4" ht="19.5" customHeight="1">
      <c r="A30" s="52"/>
      <c r="B30" s="50"/>
      <c r="C30" s="9"/>
      <c r="D30" s="56"/>
    </row>
    <row r="31" spans="1:4" ht="12.75" customHeight="1" thickBot="1">
      <c r="A31" s="53"/>
      <c r="B31" s="28"/>
      <c r="C31" s="28"/>
      <c r="D31" s="57"/>
    </row>
    <row r="32" ht="12.75" customHeight="1"/>
    <row r="33" ht="12.75" customHeight="1" thickBot="1"/>
    <row r="34" spans="1:3" ht="19.5" customHeight="1" thickBot="1">
      <c r="A34" s="88" t="s">
        <v>61</v>
      </c>
      <c r="B34" s="90"/>
      <c r="C34"/>
    </row>
    <row r="35" spans="1:4" ht="19.5" customHeight="1">
      <c r="A35" s="91" t="s">
        <v>1</v>
      </c>
      <c r="B35" s="95" t="s">
        <v>2</v>
      </c>
      <c r="C35" s="95" t="s">
        <v>3</v>
      </c>
      <c r="D35" s="97" t="s">
        <v>58</v>
      </c>
    </row>
    <row r="36" spans="1:4" ht="19.5" customHeight="1" thickBot="1">
      <c r="A36" s="92"/>
      <c r="B36" s="96"/>
      <c r="C36" s="96"/>
      <c r="D36" s="98"/>
    </row>
    <row r="37" spans="1:4" ht="19.5" customHeight="1">
      <c r="A37" s="51"/>
      <c r="B37" s="38"/>
      <c r="C37" s="9"/>
      <c r="D37" s="55"/>
    </row>
    <row r="38" spans="1:4" ht="19.5" customHeight="1">
      <c r="A38" s="52"/>
      <c r="B38" s="38"/>
      <c r="C38" s="9"/>
      <c r="D38" s="56"/>
    </row>
    <row r="39" spans="1:4" ht="19.5" customHeight="1">
      <c r="A39" s="52"/>
      <c r="B39" s="38"/>
      <c r="C39" s="9"/>
      <c r="D39" s="56"/>
    </row>
    <row r="40" spans="1:4" ht="19.5" customHeight="1">
      <c r="A40" s="52"/>
      <c r="B40" s="38"/>
      <c r="C40" s="9"/>
      <c r="D40" s="56"/>
    </row>
    <row r="41" spans="1:4" ht="19.5" customHeight="1">
      <c r="A41" s="52"/>
      <c r="B41" s="50"/>
      <c r="C41" s="9"/>
      <c r="D41" s="56"/>
    </row>
    <row r="42" spans="1:4" ht="19.5" customHeight="1">
      <c r="A42" s="52"/>
      <c r="B42" s="38"/>
      <c r="C42" s="9"/>
      <c r="D42" s="56"/>
    </row>
    <row r="43" spans="1:4" ht="19.5" customHeight="1">
      <c r="A43" s="52"/>
      <c r="B43" s="38"/>
      <c r="C43" s="9"/>
      <c r="D43" s="56"/>
    </row>
    <row r="44" spans="1:4" ht="19.5" customHeight="1">
      <c r="A44" s="52"/>
      <c r="B44" s="38"/>
      <c r="C44" s="9"/>
      <c r="D44" s="56"/>
    </row>
    <row r="45" spans="1:4" ht="19.5" customHeight="1">
      <c r="A45" s="52"/>
      <c r="B45" s="50"/>
      <c r="C45" s="9"/>
      <c r="D45" s="56"/>
    </row>
    <row r="46" spans="1:4" ht="19.5" customHeight="1">
      <c r="A46" s="52"/>
      <c r="B46" s="38"/>
      <c r="C46" s="9"/>
      <c r="D46" s="56"/>
    </row>
    <row r="47" spans="1:4" ht="19.5" customHeight="1">
      <c r="A47" s="52"/>
      <c r="B47" s="38"/>
      <c r="C47" s="9"/>
      <c r="D47" s="56"/>
    </row>
    <row r="48" spans="1:4" ht="19.5" customHeight="1">
      <c r="A48" s="52"/>
      <c r="B48" s="38"/>
      <c r="C48" s="9"/>
      <c r="D48" s="56"/>
    </row>
    <row r="49" spans="1:4" ht="19.5" customHeight="1">
      <c r="A49" s="52"/>
      <c r="B49" s="38"/>
      <c r="C49" s="38"/>
      <c r="D49" s="56"/>
    </row>
    <row r="50" spans="1:4" ht="19.5" customHeight="1">
      <c r="A50" s="52"/>
      <c r="B50" s="50"/>
      <c r="C50" s="9"/>
      <c r="D50" s="56"/>
    </row>
    <row r="51" spans="1:4" ht="12.75" customHeight="1" thickBot="1">
      <c r="A51" s="53"/>
      <c r="B51" s="28"/>
      <c r="C51" s="28"/>
      <c r="D51" s="57"/>
    </row>
    <row r="52" ht="12.75" customHeight="1"/>
    <row r="53" ht="12.75" customHeight="1" thickBot="1"/>
    <row r="54" spans="1:3" ht="19.5" customHeight="1" thickBot="1">
      <c r="A54" s="88" t="s">
        <v>62</v>
      </c>
      <c r="B54" s="90"/>
      <c r="C54"/>
    </row>
    <row r="55" spans="1:4" ht="19.5" customHeight="1">
      <c r="A55" s="91" t="s">
        <v>1</v>
      </c>
      <c r="B55" s="95" t="s">
        <v>2</v>
      </c>
      <c r="C55" s="95" t="s">
        <v>3</v>
      </c>
      <c r="D55" s="97" t="s">
        <v>58</v>
      </c>
    </row>
    <row r="56" spans="1:4" ht="19.5" customHeight="1" thickBot="1">
      <c r="A56" s="92"/>
      <c r="B56" s="96"/>
      <c r="C56" s="96"/>
      <c r="D56" s="98"/>
    </row>
    <row r="57" spans="1:4" ht="19.5" customHeight="1">
      <c r="A57" s="51"/>
      <c r="B57" s="38"/>
      <c r="C57" s="9"/>
      <c r="D57" s="55"/>
    </row>
    <row r="58" spans="1:4" ht="19.5" customHeight="1">
      <c r="A58" s="52"/>
      <c r="B58" s="38"/>
      <c r="C58" s="9"/>
      <c r="D58" s="56"/>
    </row>
    <row r="59" spans="1:4" ht="19.5" customHeight="1">
      <c r="A59" s="52"/>
      <c r="B59" s="38"/>
      <c r="C59" s="9"/>
      <c r="D59" s="56"/>
    </row>
    <row r="60" spans="1:4" ht="19.5" customHeight="1">
      <c r="A60" s="52"/>
      <c r="B60" s="38"/>
      <c r="C60" s="9"/>
      <c r="D60" s="56"/>
    </row>
    <row r="61" spans="1:4" ht="19.5" customHeight="1">
      <c r="A61" s="52"/>
      <c r="B61" s="50"/>
      <c r="C61" s="9"/>
      <c r="D61" s="56"/>
    </row>
    <row r="62" spans="1:4" ht="19.5" customHeight="1">
      <c r="A62" s="52"/>
      <c r="B62" s="38"/>
      <c r="C62" s="9"/>
      <c r="D62" s="56"/>
    </row>
    <row r="63" spans="1:4" ht="19.5" customHeight="1">
      <c r="A63" s="52"/>
      <c r="B63" s="38"/>
      <c r="C63" s="9"/>
      <c r="D63" s="56"/>
    </row>
    <row r="64" spans="1:4" ht="19.5" customHeight="1">
      <c r="A64" s="52"/>
      <c r="B64" s="38"/>
      <c r="C64" s="9"/>
      <c r="D64" s="56"/>
    </row>
    <row r="65" spans="1:4" ht="19.5" customHeight="1">
      <c r="A65" s="52"/>
      <c r="B65" s="38"/>
      <c r="C65" s="9"/>
      <c r="D65" s="56"/>
    </row>
    <row r="66" spans="1:4" ht="19.5" customHeight="1">
      <c r="A66" s="52"/>
      <c r="B66" s="50"/>
      <c r="C66" s="9"/>
      <c r="D66" s="56"/>
    </row>
    <row r="67" spans="1:4" ht="19.5" customHeight="1">
      <c r="A67" s="52"/>
      <c r="B67" s="38"/>
      <c r="C67" s="9"/>
      <c r="D67" s="56"/>
    </row>
    <row r="68" spans="1:4" ht="19.5" customHeight="1">
      <c r="A68" s="52"/>
      <c r="B68" s="38"/>
      <c r="C68" s="9"/>
      <c r="D68" s="56"/>
    </row>
    <row r="69" spans="1:4" ht="19.5" customHeight="1">
      <c r="A69" s="52"/>
      <c r="B69" s="38"/>
      <c r="C69" s="9"/>
      <c r="D69" s="56"/>
    </row>
    <row r="70" spans="1:4" ht="19.5" customHeight="1">
      <c r="A70" s="52"/>
      <c r="B70" s="38"/>
      <c r="C70" s="9"/>
      <c r="D70" s="56"/>
    </row>
    <row r="71" spans="1:4" ht="19.5" customHeight="1">
      <c r="A71" s="52"/>
      <c r="B71" s="50"/>
      <c r="C71" s="9"/>
      <c r="D71" s="56"/>
    </row>
    <row r="72" spans="1:4" ht="13.5" thickBot="1">
      <c r="A72" s="53"/>
      <c r="B72" s="28"/>
      <c r="C72" s="28"/>
      <c r="D72" s="57"/>
    </row>
    <row r="74" ht="13.5" thickBot="1"/>
    <row r="75" spans="1:3" ht="16.5" thickBot="1">
      <c r="A75" s="88" t="s">
        <v>64</v>
      </c>
      <c r="B75" s="90"/>
      <c r="C75"/>
    </row>
    <row r="76" spans="1:4" ht="12.75">
      <c r="A76" s="91" t="s">
        <v>1</v>
      </c>
      <c r="B76" s="95" t="s">
        <v>2</v>
      </c>
      <c r="C76" s="95" t="s">
        <v>3</v>
      </c>
      <c r="D76" s="97" t="s">
        <v>58</v>
      </c>
    </row>
    <row r="77" spans="1:4" ht="13.5" thickBot="1">
      <c r="A77" s="92"/>
      <c r="B77" s="96"/>
      <c r="C77" s="96"/>
      <c r="D77" s="98"/>
    </row>
    <row r="78" spans="1:4" ht="12.75">
      <c r="A78" s="51"/>
      <c r="B78" s="38"/>
      <c r="C78" s="9"/>
      <c r="D78" s="55"/>
    </row>
    <row r="79" spans="1:4" ht="12.75">
      <c r="A79" s="52"/>
      <c r="B79" s="38"/>
      <c r="C79" s="9"/>
      <c r="D79" s="56"/>
    </row>
    <row r="80" spans="1:4" ht="12.75">
      <c r="A80" s="52"/>
      <c r="B80" s="38"/>
      <c r="C80" s="9"/>
      <c r="D80" s="56"/>
    </row>
    <row r="81" spans="1:4" ht="12.75">
      <c r="A81" s="52"/>
      <c r="B81" s="38"/>
      <c r="C81" s="9"/>
      <c r="D81" s="56"/>
    </row>
    <row r="82" spans="1:4" ht="12.75">
      <c r="A82" s="52"/>
      <c r="B82" s="50"/>
      <c r="C82" s="9"/>
      <c r="D82" s="56"/>
    </row>
    <row r="83" spans="1:4" ht="12.75">
      <c r="A83" s="52"/>
      <c r="B83" s="38"/>
      <c r="C83" s="9"/>
      <c r="D83" s="56"/>
    </row>
    <row r="84" spans="1:4" ht="12.75">
      <c r="A84" s="52"/>
      <c r="B84" s="38"/>
      <c r="C84" s="9"/>
      <c r="D84" s="56"/>
    </row>
    <row r="85" spans="1:4" ht="12.75">
      <c r="A85" s="52"/>
      <c r="B85" s="38"/>
      <c r="C85" s="9"/>
      <c r="D85" s="56"/>
    </row>
    <row r="86" spans="1:4" ht="12.75">
      <c r="A86" s="52"/>
      <c r="B86" s="38"/>
      <c r="C86" s="9"/>
      <c r="D86" s="56"/>
    </row>
    <row r="87" spans="1:4" ht="12.75">
      <c r="A87" s="52"/>
      <c r="B87" s="50"/>
      <c r="C87" s="9"/>
      <c r="D87" s="56"/>
    </row>
    <row r="88" spans="1:4" ht="12.75">
      <c r="A88" s="52"/>
      <c r="B88" s="38"/>
      <c r="C88" s="9"/>
      <c r="D88" s="56"/>
    </row>
    <row r="89" spans="1:4" ht="12.75">
      <c r="A89" s="52"/>
      <c r="B89" s="38"/>
      <c r="C89" s="9"/>
      <c r="D89" s="56"/>
    </row>
    <row r="90" spans="1:4" ht="12.75">
      <c r="A90" s="52"/>
      <c r="B90" s="38"/>
      <c r="C90" s="9"/>
      <c r="D90" s="56"/>
    </row>
    <row r="91" spans="1:4" ht="12.75">
      <c r="A91" s="52"/>
      <c r="B91" s="38"/>
      <c r="C91" s="9"/>
      <c r="D91" s="56"/>
    </row>
    <row r="92" spans="1:4" ht="12.75">
      <c r="A92" s="52"/>
      <c r="B92" s="50"/>
      <c r="C92" s="9"/>
      <c r="D92" s="56"/>
    </row>
    <row r="93" spans="1:4" ht="13.5" thickBot="1">
      <c r="A93" s="53"/>
      <c r="B93" s="28"/>
      <c r="C93" s="28"/>
      <c r="D93" s="57"/>
    </row>
    <row r="95" ht="13.5" thickBot="1"/>
    <row r="96" spans="1:3" ht="16.5" thickBot="1">
      <c r="A96" s="88" t="s">
        <v>65</v>
      </c>
      <c r="B96" s="90"/>
      <c r="C96"/>
    </row>
    <row r="97" spans="1:4" ht="12.75">
      <c r="A97" s="91" t="s">
        <v>1</v>
      </c>
      <c r="B97" s="95" t="s">
        <v>2</v>
      </c>
      <c r="C97" s="95" t="s">
        <v>3</v>
      </c>
      <c r="D97" s="97" t="s">
        <v>58</v>
      </c>
    </row>
    <row r="98" spans="1:4" ht="13.5" thickBot="1">
      <c r="A98" s="92"/>
      <c r="B98" s="96"/>
      <c r="C98" s="96"/>
      <c r="D98" s="98"/>
    </row>
    <row r="99" spans="1:4" ht="12.75">
      <c r="A99" s="51"/>
      <c r="B99" s="38"/>
      <c r="C99" s="38"/>
      <c r="D99" s="56"/>
    </row>
    <row r="100" spans="1:4" ht="12.75">
      <c r="A100" s="52"/>
      <c r="B100" s="38"/>
      <c r="C100" s="9"/>
      <c r="D100" s="56"/>
    </row>
    <row r="101" spans="1:4" ht="12.75">
      <c r="A101" s="52"/>
      <c r="B101" s="38"/>
      <c r="C101" s="9"/>
      <c r="D101" s="56"/>
    </row>
    <row r="102" spans="1:4" ht="12.75">
      <c r="A102" s="52"/>
      <c r="B102" s="38"/>
      <c r="C102" s="9"/>
      <c r="D102" s="56"/>
    </row>
    <row r="103" spans="1:4" ht="12.75">
      <c r="A103" s="52"/>
      <c r="B103" s="50"/>
      <c r="C103" s="9"/>
      <c r="D103" s="56"/>
    </row>
    <row r="104" spans="1:4" ht="12.75">
      <c r="A104" s="52"/>
      <c r="B104" s="38"/>
      <c r="C104" s="9"/>
      <c r="D104" s="56"/>
    </row>
    <row r="105" spans="1:4" ht="12.75">
      <c r="A105" s="52"/>
      <c r="B105" s="38"/>
      <c r="C105" s="9"/>
      <c r="D105" s="56"/>
    </row>
    <row r="106" spans="1:4" ht="12.75">
      <c r="A106" s="52"/>
      <c r="B106" s="38"/>
      <c r="C106" s="9"/>
      <c r="D106" s="56"/>
    </row>
    <row r="107" spans="1:4" ht="12.75">
      <c r="A107" s="52"/>
      <c r="B107" s="38"/>
      <c r="C107" s="9"/>
      <c r="D107" s="56"/>
    </row>
    <row r="108" spans="1:4" ht="12.75">
      <c r="A108" s="52"/>
      <c r="B108" s="50"/>
      <c r="C108" s="9"/>
      <c r="D108" s="56"/>
    </row>
    <row r="109" spans="1:4" ht="12.75">
      <c r="A109" s="52"/>
      <c r="B109" s="38"/>
      <c r="C109" s="9"/>
      <c r="D109" s="56"/>
    </row>
    <row r="110" spans="1:4" ht="12.75">
      <c r="A110" s="52"/>
      <c r="B110" s="38"/>
      <c r="C110" s="9"/>
      <c r="D110" s="56"/>
    </row>
    <row r="111" spans="1:4" ht="12.75">
      <c r="A111" s="52"/>
      <c r="B111" s="38"/>
      <c r="C111" s="9"/>
      <c r="D111" s="56"/>
    </row>
    <row r="112" spans="1:4" ht="12.75">
      <c r="A112" s="52"/>
      <c r="B112" s="38"/>
      <c r="C112" s="9"/>
      <c r="D112" s="56"/>
    </row>
    <row r="113" spans="1:4" ht="12.75">
      <c r="A113" s="52"/>
      <c r="B113" s="50"/>
      <c r="C113" s="9"/>
      <c r="D113" s="56"/>
    </row>
    <row r="114" spans="1:4" ht="13.5" thickBot="1">
      <c r="A114" s="53"/>
      <c r="B114" s="28"/>
      <c r="C114" s="28"/>
      <c r="D114" s="57"/>
    </row>
  </sheetData>
  <sheetProtection/>
  <mergeCells count="35">
    <mergeCell ref="C13:C14"/>
    <mergeCell ref="D13:D14"/>
    <mergeCell ref="A25:B25"/>
    <mergeCell ref="A26:A27"/>
    <mergeCell ref="B26:B27"/>
    <mergeCell ref="C26:C27"/>
    <mergeCell ref="D26:D27"/>
    <mergeCell ref="D35:D36"/>
    <mergeCell ref="A54:B54"/>
    <mergeCell ref="A1:B1"/>
    <mergeCell ref="A2:A3"/>
    <mergeCell ref="B2:B3"/>
    <mergeCell ref="C2:C3"/>
    <mergeCell ref="D2:D3"/>
    <mergeCell ref="A12:B12"/>
    <mergeCell ref="A13:A14"/>
    <mergeCell ref="B13:B14"/>
    <mergeCell ref="A55:A56"/>
    <mergeCell ref="B55:B56"/>
    <mergeCell ref="C55:C56"/>
    <mergeCell ref="C97:C98"/>
    <mergeCell ref="A34:B34"/>
    <mergeCell ref="A35:A36"/>
    <mergeCell ref="B35:B36"/>
    <mergeCell ref="C35:C36"/>
    <mergeCell ref="D55:D56"/>
    <mergeCell ref="D97:D98"/>
    <mergeCell ref="A75:B75"/>
    <mergeCell ref="A76:A77"/>
    <mergeCell ref="B76:B77"/>
    <mergeCell ref="C76:C77"/>
    <mergeCell ref="D76:D77"/>
    <mergeCell ref="A96:B96"/>
    <mergeCell ref="A97:A98"/>
    <mergeCell ref="B97:B98"/>
  </mergeCells>
  <printOptions horizontalCentered="1"/>
  <pageMargins left="0.7086614173228347" right="0.7086614173228347" top="0.9895833333333334" bottom="0.7480314960629921" header="0.31496062992125984" footer="0.31496062992125984"/>
  <pageSetup fitToHeight="0" fitToWidth="1" horizontalDpi="600" verticalDpi="600" orientation="portrait" paperSize="9" r:id="rId2"/>
  <headerFooter alignWithMargins="0">
    <oddHeader>&amp;L&amp;G&amp;C&amp;"Arial,Fet"&amp;16HAGA CUP 2017&amp;R&amp;G</oddHeader>
    <oddFooter>&amp;C&amp;D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H17" sqref="H17"/>
    </sheetView>
  </sheetViews>
  <sheetFormatPr defaultColWidth="9.140625" defaultRowHeight="12.75"/>
  <cols>
    <col min="1" max="1" width="7.7109375" style="0" customWidth="1"/>
  </cols>
  <sheetData>
    <row r="1" spans="1:2" ht="12.75">
      <c r="A1" s="136" t="s">
        <v>306</v>
      </c>
      <c r="B1" s="136"/>
    </row>
    <row r="3" spans="1:3" ht="12.75">
      <c r="A3">
        <v>1</v>
      </c>
      <c r="B3" t="s">
        <v>307</v>
      </c>
      <c r="C3" t="s">
        <v>322</v>
      </c>
    </row>
    <row r="4" ht="12.75">
      <c r="B4" t="s">
        <v>308</v>
      </c>
    </row>
    <row r="5" ht="12.75">
      <c r="B5" t="s">
        <v>309</v>
      </c>
    </row>
    <row r="7" spans="1:3" ht="12.75">
      <c r="A7">
        <v>2</v>
      </c>
      <c r="B7" t="s">
        <v>310</v>
      </c>
      <c r="C7" t="s">
        <v>324</v>
      </c>
    </row>
    <row r="8" ht="12.75">
      <c r="B8" t="s">
        <v>311</v>
      </c>
    </row>
    <row r="9" ht="12.75">
      <c r="B9" t="s">
        <v>312</v>
      </c>
    </row>
    <row r="11" spans="1:3" ht="12.75">
      <c r="A11">
        <v>3</v>
      </c>
      <c r="B11" t="s">
        <v>313</v>
      </c>
      <c r="C11" t="s">
        <v>325</v>
      </c>
    </row>
    <row r="12" ht="12.75">
      <c r="B12" t="s">
        <v>320</v>
      </c>
    </row>
    <row r="13" ht="12.75">
      <c r="B13" t="s">
        <v>183</v>
      </c>
    </row>
    <row r="15" spans="1:3" ht="12.75">
      <c r="A15">
        <v>4</v>
      </c>
      <c r="B15" t="s">
        <v>314</v>
      </c>
      <c r="C15" t="s">
        <v>321</v>
      </c>
    </row>
    <row r="16" ht="12.75">
      <c r="B16" t="s">
        <v>315</v>
      </c>
    </row>
    <row r="17" ht="12.75">
      <c r="B17" t="s">
        <v>316</v>
      </c>
    </row>
    <row r="19" spans="1:3" ht="12.75">
      <c r="A19">
        <v>5</v>
      </c>
      <c r="B19" t="s">
        <v>317</v>
      </c>
      <c r="C19" t="s">
        <v>323</v>
      </c>
    </row>
    <row r="20" ht="12.75">
      <c r="B20" t="s">
        <v>318</v>
      </c>
    </row>
    <row r="21" ht="12.75">
      <c r="B21" t="s">
        <v>319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"/>
  <sheetViews>
    <sheetView zoomScalePageLayoutView="0" workbookViewId="0" topLeftCell="B16">
      <selection activeCell="H38" sqref="H38"/>
    </sheetView>
  </sheetViews>
  <sheetFormatPr defaultColWidth="9.140625" defaultRowHeight="12.75"/>
  <cols>
    <col min="1" max="1" width="3.00390625" style="33" bestFit="1" customWidth="1"/>
    <col min="2" max="2" width="24.28125" style="33" bestFit="1" customWidth="1"/>
    <col min="3" max="3" width="22.57421875" style="33" bestFit="1" customWidth="1"/>
    <col min="4" max="4" width="8.140625" style="35" bestFit="1" customWidth="1"/>
    <col min="5" max="5" width="6.28125" style="35" bestFit="1" customWidth="1"/>
    <col min="6" max="6" width="4.8515625" style="35" bestFit="1" customWidth="1"/>
    <col min="7" max="7" width="5.28125" style="35" bestFit="1" customWidth="1"/>
    <col min="8" max="8" width="8.140625" style="35" bestFit="1" customWidth="1"/>
    <col min="9" max="9" width="6.28125" style="35" bestFit="1" customWidth="1"/>
    <col min="10" max="10" width="4.8515625" style="35" bestFit="1" customWidth="1"/>
    <col min="11" max="11" width="5.28125" style="35" bestFit="1" customWidth="1"/>
    <col min="12" max="12" width="8.140625" style="35" bestFit="1" customWidth="1"/>
    <col min="13" max="13" width="6.28125" style="35" bestFit="1" customWidth="1"/>
    <col min="14" max="14" width="4.8515625" style="35" bestFit="1" customWidth="1"/>
    <col min="15" max="15" width="5.28125" style="35" bestFit="1" customWidth="1"/>
    <col min="16" max="16" width="8.140625" style="35" bestFit="1" customWidth="1"/>
    <col min="17" max="17" width="6.28125" style="35" bestFit="1" customWidth="1"/>
    <col min="18" max="18" width="4.8515625" style="35" bestFit="1" customWidth="1"/>
    <col min="19" max="19" width="5.28125" style="35" bestFit="1" customWidth="1"/>
    <col min="20" max="20" width="8.140625" style="35" bestFit="1" customWidth="1"/>
    <col min="21" max="21" width="6.28125" style="0" bestFit="1" customWidth="1"/>
    <col min="22" max="22" width="4.8515625" style="0" bestFit="1" customWidth="1"/>
    <col min="23" max="23" width="5.28125" style="0" bestFit="1" customWidth="1"/>
    <col min="24" max="24" width="8.140625" style="0" bestFit="1" customWidth="1"/>
    <col min="25" max="25" width="6.28125" style="0" bestFit="1" customWidth="1"/>
    <col min="26" max="26" width="4.8515625" style="0" bestFit="1" customWidth="1"/>
    <col min="27" max="27" width="5.28125" style="0" bestFit="1" customWidth="1"/>
    <col min="28" max="28" width="8.140625" style="0" bestFit="1" customWidth="1"/>
    <col min="29" max="29" width="6.28125" style="0" bestFit="1" customWidth="1"/>
    <col min="30" max="30" width="4.8515625" style="0" bestFit="1" customWidth="1"/>
    <col min="31" max="31" width="5.28125" style="0" bestFit="1" customWidth="1"/>
    <col min="32" max="32" width="8.140625" style="0" bestFit="1" customWidth="1"/>
    <col min="33" max="33" width="6.28125" style="0" bestFit="1" customWidth="1"/>
    <col min="34" max="34" width="4.8515625" style="0" bestFit="1" customWidth="1"/>
    <col min="35" max="35" width="5.28125" style="0" bestFit="1" customWidth="1"/>
  </cols>
  <sheetData>
    <row r="1" spans="1:20" ht="17.25" customHeight="1" thickBot="1">
      <c r="A1" s="88"/>
      <c r="B1" s="89"/>
      <c r="C1" s="89"/>
      <c r="D1" s="4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</row>
    <row r="2" spans="1:35" ht="19.5" customHeight="1">
      <c r="A2" s="91" t="s">
        <v>1</v>
      </c>
      <c r="B2" s="83" t="s">
        <v>2</v>
      </c>
      <c r="C2" s="83" t="s">
        <v>3</v>
      </c>
      <c r="D2" s="85" t="s">
        <v>4</v>
      </c>
      <c r="E2" s="86"/>
      <c r="F2" s="86"/>
      <c r="G2" s="87"/>
      <c r="H2" s="85" t="s">
        <v>5</v>
      </c>
      <c r="I2" s="86"/>
      <c r="J2" s="86"/>
      <c r="K2" s="87"/>
      <c r="L2" s="85" t="s">
        <v>18</v>
      </c>
      <c r="M2" s="86"/>
      <c r="N2" s="86"/>
      <c r="O2" s="87"/>
      <c r="P2" s="85" t="s">
        <v>23</v>
      </c>
      <c r="Q2" s="86"/>
      <c r="R2" s="86"/>
      <c r="S2" s="87"/>
      <c r="T2" s="85" t="s">
        <v>31</v>
      </c>
      <c r="U2" s="86"/>
      <c r="V2" s="86"/>
      <c r="W2" s="87"/>
      <c r="X2" s="85" t="s">
        <v>39</v>
      </c>
      <c r="Y2" s="86"/>
      <c r="Z2" s="86"/>
      <c r="AA2" s="87"/>
      <c r="AB2" s="85" t="s">
        <v>53</v>
      </c>
      <c r="AC2" s="86"/>
      <c r="AD2" s="86"/>
      <c r="AE2" s="87"/>
      <c r="AF2" s="85" t="s">
        <v>54</v>
      </c>
      <c r="AG2" s="86"/>
      <c r="AH2" s="86"/>
      <c r="AI2" s="87"/>
    </row>
    <row r="3" spans="1:35" ht="19.5" customHeight="1" thickBot="1">
      <c r="A3" s="92"/>
      <c r="B3" s="84"/>
      <c r="C3" s="84"/>
      <c r="D3" s="3" t="s">
        <v>6</v>
      </c>
      <c r="E3" s="4" t="s">
        <v>7</v>
      </c>
      <c r="F3" s="4" t="s">
        <v>8</v>
      </c>
      <c r="G3" s="5" t="s">
        <v>9</v>
      </c>
      <c r="H3" s="3" t="s">
        <v>6</v>
      </c>
      <c r="I3" s="4" t="s">
        <v>7</v>
      </c>
      <c r="J3" s="4" t="s">
        <v>8</v>
      </c>
      <c r="K3" s="5" t="s">
        <v>9</v>
      </c>
      <c r="L3" s="3" t="s">
        <v>6</v>
      </c>
      <c r="M3" s="4" t="s">
        <v>7</v>
      </c>
      <c r="N3" s="4" t="s">
        <v>8</v>
      </c>
      <c r="O3" s="5" t="s">
        <v>9</v>
      </c>
      <c r="P3" s="3" t="s">
        <v>6</v>
      </c>
      <c r="Q3" s="4" t="s">
        <v>7</v>
      </c>
      <c r="R3" s="4" t="s">
        <v>8</v>
      </c>
      <c r="S3" s="5" t="s">
        <v>9</v>
      </c>
      <c r="T3" s="3" t="s">
        <v>6</v>
      </c>
      <c r="U3" s="4" t="s">
        <v>7</v>
      </c>
      <c r="V3" s="4" t="s">
        <v>8</v>
      </c>
      <c r="W3" s="5" t="s">
        <v>9</v>
      </c>
      <c r="X3" s="3" t="s">
        <v>6</v>
      </c>
      <c r="Y3" s="4" t="s">
        <v>7</v>
      </c>
      <c r="Z3" s="4" t="s">
        <v>8</v>
      </c>
      <c r="AA3" s="5" t="s">
        <v>9</v>
      </c>
      <c r="AB3" s="3" t="s">
        <v>6</v>
      </c>
      <c r="AC3" s="4" t="s">
        <v>7</v>
      </c>
      <c r="AD3" s="4" t="s">
        <v>8</v>
      </c>
      <c r="AE3" s="5" t="s">
        <v>9</v>
      </c>
      <c r="AF3" s="3" t="s">
        <v>6</v>
      </c>
      <c r="AG3" s="4" t="s">
        <v>7</v>
      </c>
      <c r="AH3" s="4" t="s">
        <v>8</v>
      </c>
      <c r="AI3" s="5" t="s">
        <v>9</v>
      </c>
    </row>
    <row r="4" spans="1:35" ht="19.5" customHeight="1">
      <c r="A4" s="8"/>
      <c r="B4" s="45"/>
      <c r="C4" s="9"/>
      <c r="D4" s="18" t="s">
        <v>13</v>
      </c>
      <c r="E4" s="11">
        <f aca="true" t="shared" si="0" ref="E4:E13">(MID(D4,1,2)*60*100+MID(D4,4,2)*100+MID(D4,7,2))*5/100</f>
        <v>0</v>
      </c>
      <c r="F4" s="11"/>
      <c r="G4" s="13"/>
      <c r="H4" s="22" t="s">
        <v>13</v>
      </c>
      <c r="I4" s="11">
        <f>FLOOR((MID(H4,1,2)*60*100+MID(H4,4,2)*100+MID(H4,7,2))/3*5/100,0.001)</f>
        <v>0</v>
      </c>
      <c r="J4" s="11"/>
      <c r="K4" s="13"/>
      <c r="L4" s="39" t="s">
        <v>13</v>
      </c>
      <c r="M4" s="11">
        <f>(MID(L4,1,2)*60*100+MID(L4,4,2)*100+MID(L4,7,2))/100</f>
        <v>0</v>
      </c>
      <c r="N4" s="11"/>
      <c r="O4" s="13"/>
      <c r="P4" s="39" t="s">
        <v>13</v>
      </c>
      <c r="Q4" s="11">
        <f>(MID(P4,1,2)*60*100+MID(P4,4,2)*100+MID(P4,7,2))/2/100</f>
        <v>0</v>
      </c>
      <c r="R4" s="11"/>
      <c r="S4" s="13"/>
      <c r="T4" s="39" t="s">
        <v>13</v>
      </c>
      <c r="U4" s="11">
        <f aca="true" t="shared" si="1" ref="U4:U13">(MID(T4,1,2)*60*100+MID(T4,4,2)*100+MID(T4,7,2))/3/100</f>
        <v>0</v>
      </c>
      <c r="V4" s="11"/>
      <c r="W4" s="13"/>
      <c r="X4" s="39" t="s">
        <v>13</v>
      </c>
      <c r="Y4" s="11">
        <f>(MID(X4,1,2)*60*100+MID(X4,4,2)*100+MID(X4,7,2))/6/100</f>
        <v>0</v>
      </c>
      <c r="Z4" s="11"/>
      <c r="AA4" s="13"/>
      <c r="AB4" s="39" t="s">
        <v>13</v>
      </c>
      <c r="AC4" s="11">
        <f>(MID(AB4,1,2)*60*100+MID(AB4,4,2)*100+MID(AB4,7,2))/10/100</f>
        <v>0</v>
      </c>
      <c r="AD4" s="11"/>
      <c r="AE4" s="46"/>
      <c r="AF4" s="39" t="s">
        <v>13</v>
      </c>
      <c r="AG4" s="11">
        <f>(MID(AF4,1,2)*60*100+MID(AF4,4,2)*100+MID(AF4,7,2))/20/100</f>
        <v>0</v>
      </c>
      <c r="AH4" s="11"/>
      <c r="AI4" s="46"/>
    </row>
    <row r="5" spans="1:35" ht="19.5" customHeight="1">
      <c r="A5" s="17"/>
      <c r="B5" s="38"/>
      <c r="C5" s="9"/>
      <c r="D5" s="18" t="s">
        <v>13</v>
      </c>
      <c r="E5" s="19">
        <f t="shared" si="0"/>
        <v>0</v>
      </c>
      <c r="F5" s="19"/>
      <c r="G5" s="21"/>
      <c r="H5" s="22" t="s">
        <v>13</v>
      </c>
      <c r="I5" s="19">
        <f aca="true" t="shared" si="2" ref="I5:I13">FLOOR((MID(H5,1,2)*60*100+MID(H5,4,2)*100+MID(H5,7,2))/3*5/100,0.001)</f>
        <v>0</v>
      </c>
      <c r="J5" s="19"/>
      <c r="K5" s="21"/>
      <c r="L5" s="39" t="s">
        <v>13</v>
      </c>
      <c r="M5" s="19">
        <f aca="true" t="shared" si="3" ref="M5:M13">(MID(L5,1,2)*60*100+MID(L5,4,2)*100+MID(L5,7,2))/100</f>
        <v>0</v>
      </c>
      <c r="N5" s="19"/>
      <c r="O5" s="21"/>
      <c r="P5" s="39" t="s">
        <v>13</v>
      </c>
      <c r="Q5" s="19">
        <f aca="true" t="shared" si="4" ref="Q5:Q13">(MID(P5,1,2)*60*100+MID(P5,4,2)*100+MID(P5,7,2))/2/100</f>
        <v>0</v>
      </c>
      <c r="R5" s="19"/>
      <c r="S5" s="21"/>
      <c r="T5" s="39" t="s">
        <v>13</v>
      </c>
      <c r="U5" s="19">
        <f t="shared" si="1"/>
        <v>0</v>
      </c>
      <c r="V5" s="19"/>
      <c r="W5" s="21"/>
      <c r="X5" s="39" t="s">
        <v>13</v>
      </c>
      <c r="Y5" s="19">
        <f aca="true" t="shared" si="5" ref="Y5:Y13">(MID(X5,1,2)*60*100+MID(X5,4,2)*100+MID(X5,7,2))/6/100</f>
        <v>0</v>
      </c>
      <c r="Z5" s="19"/>
      <c r="AA5" s="21"/>
      <c r="AB5" s="39" t="s">
        <v>13</v>
      </c>
      <c r="AC5" s="19">
        <f aca="true" t="shared" si="6" ref="AC5:AC13">(MID(AB5,1,2)*60*100+MID(AB5,4,2)*100+MID(AB5,7,2))/10/100</f>
        <v>0</v>
      </c>
      <c r="AD5" s="19"/>
      <c r="AE5" s="47"/>
      <c r="AF5" s="39" t="s">
        <v>13</v>
      </c>
      <c r="AG5" s="19">
        <f aca="true" t="shared" si="7" ref="AG5:AG13">(MID(AF5,1,2)*60*100+MID(AF5,4,2)*100+MID(AF5,7,2))/20/100</f>
        <v>0</v>
      </c>
      <c r="AH5" s="19"/>
      <c r="AI5" s="47"/>
    </row>
    <row r="6" spans="1:35" ht="19.5" customHeight="1">
      <c r="A6" s="17"/>
      <c r="B6" s="38"/>
      <c r="C6" s="9"/>
      <c r="D6" s="18" t="s">
        <v>13</v>
      </c>
      <c r="E6" s="19">
        <f t="shared" si="0"/>
        <v>0</v>
      </c>
      <c r="F6" s="19"/>
      <c r="G6" s="21"/>
      <c r="H6" s="22" t="s">
        <v>13</v>
      </c>
      <c r="I6" s="19">
        <f t="shared" si="2"/>
        <v>0</v>
      </c>
      <c r="J6" s="19"/>
      <c r="K6" s="21"/>
      <c r="L6" s="39" t="s">
        <v>13</v>
      </c>
      <c r="M6" s="19">
        <f t="shared" si="3"/>
        <v>0</v>
      </c>
      <c r="N6" s="19"/>
      <c r="O6" s="21"/>
      <c r="P6" s="39" t="s">
        <v>13</v>
      </c>
      <c r="Q6" s="19">
        <f t="shared" si="4"/>
        <v>0</v>
      </c>
      <c r="R6" s="19"/>
      <c r="S6" s="21"/>
      <c r="T6" s="39" t="s">
        <v>13</v>
      </c>
      <c r="U6" s="19">
        <f t="shared" si="1"/>
        <v>0</v>
      </c>
      <c r="V6" s="19"/>
      <c r="W6" s="21"/>
      <c r="X6" s="39" t="s">
        <v>13</v>
      </c>
      <c r="Y6" s="19">
        <f t="shared" si="5"/>
        <v>0</v>
      </c>
      <c r="Z6" s="19"/>
      <c r="AA6" s="21"/>
      <c r="AB6" s="39" t="s">
        <v>13</v>
      </c>
      <c r="AC6" s="19">
        <f t="shared" si="6"/>
        <v>0</v>
      </c>
      <c r="AD6" s="19"/>
      <c r="AE6" s="47"/>
      <c r="AF6" s="39" t="s">
        <v>13</v>
      </c>
      <c r="AG6" s="19">
        <f t="shared" si="7"/>
        <v>0</v>
      </c>
      <c r="AH6" s="19"/>
      <c r="AI6" s="47"/>
    </row>
    <row r="7" spans="1:35" ht="19.5" customHeight="1">
      <c r="A7" s="17"/>
      <c r="B7" s="38"/>
      <c r="C7" s="9"/>
      <c r="D7" s="18" t="s">
        <v>13</v>
      </c>
      <c r="E7" s="19">
        <f t="shared" si="0"/>
        <v>0</v>
      </c>
      <c r="F7" s="19"/>
      <c r="G7" s="21"/>
      <c r="H7" s="22" t="s">
        <v>13</v>
      </c>
      <c r="I7" s="19">
        <f t="shared" si="2"/>
        <v>0</v>
      </c>
      <c r="J7" s="19"/>
      <c r="K7" s="21"/>
      <c r="L7" s="39" t="s">
        <v>13</v>
      </c>
      <c r="M7" s="19">
        <f t="shared" si="3"/>
        <v>0</v>
      </c>
      <c r="N7" s="19"/>
      <c r="O7" s="21"/>
      <c r="P7" s="39" t="s">
        <v>13</v>
      </c>
      <c r="Q7" s="19">
        <f t="shared" si="4"/>
        <v>0</v>
      </c>
      <c r="R7" s="19"/>
      <c r="S7" s="21"/>
      <c r="T7" s="39" t="s">
        <v>13</v>
      </c>
      <c r="U7" s="19">
        <f t="shared" si="1"/>
        <v>0</v>
      </c>
      <c r="V7" s="19"/>
      <c r="W7" s="21"/>
      <c r="X7" s="39" t="s">
        <v>13</v>
      </c>
      <c r="Y7" s="19">
        <f t="shared" si="5"/>
        <v>0</v>
      </c>
      <c r="Z7" s="19"/>
      <c r="AA7" s="21"/>
      <c r="AB7" s="39" t="s">
        <v>13</v>
      </c>
      <c r="AC7" s="19">
        <f t="shared" si="6"/>
        <v>0</v>
      </c>
      <c r="AD7" s="19"/>
      <c r="AE7" s="47"/>
      <c r="AF7" s="39" t="s">
        <v>13</v>
      </c>
      <c r="AG7" s="19">
        <f t="shared" si="7"/>
        <v>0</v>
      </c>
      <c r="AH7" s="19"/>
      <c r="AI7" s="47"/>
    </row>
    <row r="8" spans="1:35" ht="19.5" customHeight="1">
      <c r="A8" s="17"/>
      <c r="B8" s="26"/>
      <c r="C8" s="9"/>
      <c r="D8" s="18" t="s">
        <v>13</v>
      </c>
      <c r="E8" s="19">
        <f t="shared" si="0"/>
        <v>0</v>
      </c>
      <c r="F8" s="19"/>
      <c r="G8" s="21"/>
      <c r="H8" s="22" t="s">
        <v>13</v>
      </c>
      <c r="I8" s="19">
        <f t="shared" si="2"/>
        <v>0</v>
      </c>
      <c r="J8" s="19"/>
      <c r="K8" s="21"/>
      <c r="L8" s="39" t="s">
        <v>13</v>
      </c>
      <c r="M8" s="19">
        <f t="shared" si="3"/>
        <v>0</v>
      </c>
      <c r="N8" s="19"/>
      <c r="O8" s="21"/>
      <c r="P8" s="39" t="s">
        <v>13</v>
      </c>
      <c r="Q8" s="19">
        <f t="shared" si="4"/>
        <v>0</v>
      </c>
      <c r="R8" s="19"/>
      <c r="S8" s="21"/>
      <c r="T8" s="39" t="s">
        <v>13</v>
      </c>
      <c r="U8" s="19">
        <f t="shared" si="1"/>
        <v>0</v>
      </c>
      <c r="V8" s="19"/>
      <c r="W8" s="21"/>
      <c r="X8" s="39" t="s">
        <v>13</v>
      </c>
      <c r="Y8" s="19">
        <f t="shared" si="5"/>
        <v>0</v>
      </c>
      <c r="Z8" s="19"/>
      <c r="AA8" s="21"/>
      <c r="AB8" s="39" t="s">
        <v>13</v>
      </c>
      <c r="AC8" s="19">
        <f t="shared" si="6"/>
        <v>0</v>
      </c>
      <c r="AD8" s="19"/>
      <c r="AE8" s="47"/>
      <c r="AF8" s="39" t="s">
        <v>13</v>
      </c>
      <c r="AG8" s="19">
        <f t="shared" si="7"/>
        <v>0</v>
      </c>
      <c r="AH8" s="19"/>
      <c r="AI8" s="47"/>
    </row>
    <row r="9" spans="1:35" ht="19.5" customHeight="1">
      <c r="A9" s="17"/>
      <c r="B9" s="38"/>
      <c r="C9" s="9"/>
      <c r="D9" s="18" t="s">
        <v>13</v>
      </c>
      <c r="E9" s="19">
        <f t="shared" si="0"/>
        <v>0</v>
      </c>
      <c r="F9" s="19"/>
      <c r="G9" s="21"/>
      <c r="H9" s="22" t="s">
        <v>13</v>
      </c>
      <c r="I9" s="19">
        <f>FLOOR((MID(H9,1,2)*60*100+MID(H9,4,2)*100+MID(H9,7,2))/3*5/100,0.001)</f>
        <v>0</v>
      </c>
      <c r="J9" s="19"/>
      <c r="K9" s="21"/>
      <c r="L9" s="39" t="s">
        <v>13</v>
      </c>
      <c r="M9" s="19">
        <f>(MID(L9,1,2)*60*100+MID(L9,4,2)*100+MID(L9,7,2))/100</f>
        <v>0</v>
      </c>
      <c r="N9" s="19"/>
      <c r="O9" s="21"/>
      <c r="P9" s="39" t="s">
        <v>13</v>
      </c>
      <c r="Q9" s="19">
        <f>(MID(P9,1,2)*60*100+MID(P9,4,2)*100+MID(P9,7,2))/2/100</f>
        <v>0</v>
      </c>
      <c r="R9" s="19"/>
      <c r="S9" s="21"/>
      <c r="T9" s="39" t="s">
        <v>13</v>
      </c>
      <c r="U9" s="19">
        <f t="shared" si="1"/>
        <v>0</v>
      </c>
      <c r="V9" s="19"/>
      <c r="W9" s="21"/>
      <c r="X9" s="39" t="s">
        <v>13</v>
      </c>
      <c r="Y9" s="19">
        <f>(MID(X9,1,2)*60*100+MID(X9,4,2)*100+MID(X9,7,2))/6/100</f>
        <v>0</v>
      </c>
      <c r="Z9" s="19"/>
      <c r="AA9" s="21"/>
      <c r="AB9" s="39" t="s">
        <v>13</v>
      </c>
      <c r="AC9" s="19">
        <f>(MID(AB9,1,2)*60*100+MID(AB9,4,2)*100+MID(AB9,7,2))/10/100</f>
        <v>0</v>
      </c>
      <c r="AD9" s="19"/>
      <c r="AE9" s="47"/>
      <c r="AF9" s="39" t="s">
        <v>13</v>
      </c>
      <c r="AG9" s="19">
        <f>(MID(AF9,1,2)*60*100+MID(AF9,4,2)*100+MID(AF9,7,2))/20/100</f>
        <v>0</v>
      </c>
      <c r="AH9" s="19"/>
      <c r="AI9" s="47"/>
    </row>
    <row r="10" spans="1:35" ht="19.5" customHeight="1">
      <c r="A10" s="17"/>
      <c r="B10" s="38"/>
      <c r="C10" s="9"/>
      <c r="D10" s="18" t="s">
        <v>13</v>
      </c>
      <c r="E10" s="19">
        <f t="shared" si="0"/>
        <v>0</v>
      </c>
      <c r="F10" s="19"/>
      <c r="G10" s="21"/>
      <c r="H10" s="22" t="s">
        <v>13</v>
      </c>
      <c r="I10" s="19">
        <f t="shared" si="2"/>
        <v>0</v>
      </c>
      <c r="J10" s="19"/>
      <c r="K10" s="21"/>
      <c r="L10" s="39" t="s">
        <v>13</v>
      </c>
      <c r="M10" s="19">
        <f t="shared" si="3"/>
        <v>0</v>
      </c>
      <c r="N10" s="19"/>
      <c r="O10" s="21"/>
      <c r="P10" s="39" t="s">
        <v>13</v>
      </c>
      <c r="Q10" s="19">
        <f t="shared" si="4"/>
        <v>0</v>
      </c>
      <c r="R10" s="19"/>
      <c r="S10" s="21"/>
      <c r="T10" s="39" t="s">
        <v>13</v>
      </c>
      <c r="U10" s="19">
        <f t="shared" si="1"/>
        <v>0</v>
      </c>
      <c r="V10" s="19"/>
      <c r="W10" s="21"/>
      <c r="X10" s="39" t="s">
        <v>13</v>
      </c>
      <c r="Y10" s="19">
        <f t="shared" si="5"/>
        <v>0</v>
      </c>
      <c r="Z10" s="19"/>
      <c r="AA10" s="21"/>
      <c r="AB10" s="39" t="s">
        <v>13</v>
      </c>
      <c r="AC10" s="19">
        <f t="shared" si="6"/>
        <v>0</v>
      </c>
      <c r="AD10" s="19"/>
      <c r="AE10" s="47"/>
      <c r="AF10" s="39" t="s">
        <v>13</v>
      </c>
      <c r="AG10" s="19">
        <f t="shared" si="7"/>
        <v>0</v>
      </c>
      <c r="AH10" s="19"/>
      <c r="AI10" s="47"/>
    </row>
    <row r="11" spans="1:35" ht="19.5" customHeight="1">
      <c r="A11" s="17"/>
      <c r="B11" s="38"/>
      <c r="C11" s="9"/>
      <c r="D11" s="18" t="s">
        <v>13</v>
      </c>
      <c r="E11" s="19">
        <f t="shared" si="0"/>
        <v>0</v>
      </c>
      <c r="F11" s="19"/>
      <c r="G11" s="21"/>
      <c r="H11" s="22" t="s">
        <v>13</v>
      </c>
      <c r="I11" s="19">
        <f t="shared" si="2"/>
        <v>0</v>
      </c>
      <c r="J11" s="19"/>
      <c r="K11" s="21"/>
      <c r="L11" s="39" t="s">
        <v>13</v>
      </c>
      <c r="M11" s="19">
        <f t="shared" si="3"/>
        <v>0</v>
      </c>
      <c r="N11" s="19"/>
      <c r="O11" s="21"/>
      <c r="P11" s="39" t="s">
        <v>13</v>
      </c>
      <c r="Q11" s="19">
        <f t="shared" si="4"/>
        <v>0</v>
      </c>
      <c r="R11" s="19"/>
      <c r="S11" s="21"/>
      <c r="T11" s="39" t="s">
        <v>13</v>
      </c>
      <c r="U11" s="19">
        <f t="shared" si="1"/>
        <v>0</v>
      </c>
      <c r="V11" s="19"/>
      <c r="W11" s="21"/>
      <c r="X11" s="39" t="s">
        <v>13</v>
      </c>
      <c r="Y11" s="19">
        <f t="shared" si="5"/>
        <v>0</v>
      </c>
      <c r="Z11" s="19"/>
      <c r="AA11" s="21"/>
      <c r="AB11" s="39" t="s">
        <v>13</v>
      </c>
      <c r="AC11" s="19">
        <f t="shared" si="6"/>
        <v>0</v>
      </c>
      <c r="AD11" s="19"/>
      <c r="AE11" s="47"/>
      <c r="AF11" s="39" t="s">
        <v>13</v>
      </c>
      <c r="AG11" s="19">
        <f t="shared" si="7"/>
        <v>0</v>
      </c>
      <c r="AH11" s="19"/>
      <c r="AI11" s="47"/>
    </row>
    <row r="12" spans="1:35" ht="19.5" customHeight="1">
      <c r="A12" s="17"/>
      <c r="B12" s="38"/>
      <c r="C12" s="9"/>
      <c r="D12" s="18" t="s">
        <v>13</v>
      </c>
      <c r="E12" s="19">
        <f t="shared" si="0"/>
        <v>0</v>
      </c>
      <c r="F12" s="19"/>
      <c r="G12" s="21"/>
      <c r="H12" s="22" t="s">
        <v>13</v>
      </c>
      <c r="I12" s="19">
        <f t="shared" si="2"/>
        <v>0</v>
      </c>
      <c r="J12" s="19"/>
      <c r="K12" s="21"/>
      <c r="L12" s="39" t="s">
        <v>13</v>
      </c>
      <c r="M12" s="19">
        <f t="shared" si="3"/>
        <v>0</v>
      </c>
      <c r="N12" s="19"/>
      <c r="O12" s="21"/>
      <c r="P12" s="39" t="s">
        <v>13</v>
      </c>
      <c r="Q12" s="19">
        <f t="shared" si="4"/>
        <v>0</v>
      </c>
      <c r="R12" s="19"/>
      <c r="S12" s="21"/>
      <c r="T12" s="39" t="s">
        <v>13</v>
      </c>
      <c r="U12" s="19">
        <f t="shared" si="1"/>
        <v>0</v>
      </c>
      <c r="V12" s="19"/>
      <c r="W12" s="21"/>
      <c r="X12" s="39" t="s">
        <v>13</v>
      </c>
      <c r="Y12" s="19">
        <f t="shared" si="5"/>
        <v>0</v>
      </c>
      <c r="Z12" s="19"/>
      <c r="AA12" s="21"/>
      <c r="AB12" s="39" t="s">
        <v>13</v>
      </c>
      <c r="AC12" s="19">
        <f t="shared" si="6"/>
        <v>0</v>
      </c>
      <c r="AD12" s="19"/>
      <c r="AE12" s="47"/>
      <c r="AF12" s="39" t="s">
        <v>13</v>
      </c>
      <c r="AG12" s="19">
        <f t="shared" si="7"/>
        <v>0</v>
      </c>
      <c r="AH12" s="19"/>
      <c r="AI12" s="47"/>
    </row>
    <row r="13" spans="1:35" ht="19.5" customHeight="1">
      <c r="A13" s="17"/>
      <c r="B13" s="26"/>
      <c r="C13" s="9"/>
      <c r="D13" s="18" t="s">
        <v>13</v>
      </c>
      <c r="E13" s="19">
        <f t="shared" si="0"/>
        <v>0</v>
      </c>
      <c r="F13" s="19"/>
      <c r="G13" s="21"/>
      <c r="H13" s="22" t="s">
        <v>13</v>
      </c>
      <c r="I13" s="19">
        <f t="shared" si="2"/>
        <v>0</v>
      </c>
      <c r="J13" s="19"/>
      <c r="K13" s="21"/>
      <c r="L13" s="39" t="s">
        <v>13</v>
      </c>
      <c r="M13" s="19">
        <f t="shared" si="3"/>
        <v>0</v>
      </c>
      <c r="N13" s="19"/>
      <c r="O13" s="21"/>
      <c r="P13" s="39" t="s">
        <v>13</v>
      </c>
      <c r="Q13" s="19">
        <f t="shared" si="4"/>
        <v>0</v>
      </c>
      <c r="R13" s="19"/>
      <c r="S13" s="21"/>
      <c r="T13" s="39" t="s">
        <v>13</v>
      </c>
      <c r="U13" s="19">
        <f t="shared" si="1"/>
        <v>0</v>
      </c>
      <c r="V13" s="19"/>
      <c r="W13" s="21"/>
      <c r="X13" s="39" t="s">
        <v>13</v>
      </c>
      <c r="Y13" s="19">
        <f t="shared" si="5"/>
        <v>0</v>
      </c>
      <c r="Z13" s="19"/>
      <c r="AA13" s="21"/>
      <c r="AB13" s="39" t="s">
        <v>13</v>
      </c>
      <c r="AC13" s="19">
        <f t="shared" si="6"/>
        <v>0</v>
      </c>
      <c r="AD13" s="19"/>
      <c r="AE13" s="47"/>
      <c r="AF13" s="39" t="s">
        <v>13</v>
      </c>
      <c r="AG13" s="19">
        <f t="shared" si="7"/>
        <v>0</v>
      </c>
      <c r="AH13" s="19"/>
      <c r="AI13" s="47"/>
    </row>
    <row r="14" spans="1:35" ht="12.75" customHeight="1" thickBot="1">
      <c r="A14" s="27"/>
      <c r="B14" s="28"/>
      <c r="C14" s="28"/>
      <c r="D14" s="31"/>
      <c r="E14" s="30"/>
      <c r="F14" s="30"/>
      <c r="G14" s="30"/>
      <c r="H14" s="31"/>
      <c r="I14" s="30"/>
      <c r="J14" s="30"/>
      <c r="K14" s="30"/>
      <c r="L14" s="31"/>
      <c r="M14" s="30"/>
      <c r="N14" s="30"/>
      <c r="O14" s="30"/>
      <c r="P14" s="31"/>
      <c r="Q14" s="30"/>
      <c r="R14" s="30"/>
      <c r="S14" s="30"/>
      <c r="T14" s="31"/>
      <c r="U14" s="30"/>
      <c r="V14" s="30"/>
      <c r="W14" s="30"/>
      <c r="X14" s="31"/>
      <c r="Y14" s="30"/>
      <c r="Z14" s="30"/>
      <c r="AA14" s="30"/>
      <c r="AB14" s="31"/>
      <c r="AC14" s="30"/>
      <c r="AD14" s="30"/>
      <c r="AE14" s="48"/>
      <c r="AF14" s="31"/>
      <c r="AG14" s="30"/>
      <c r="AH14" s="30"/>
      <c r="AI14" s="48"/>
    </row>
    <row r="15" ht="12.75" customHeight="1"/>
    <row r="16" ht="12.75" customHeight="1" thickBot="1"/>
    <row r="17" spans="1:20" ht="17.25" customHeight="1" thickBot="1">
      <c r="A17" s="88"/>
      <c r="B17" s="89"/>
      <c r="C17" s="89"/>
      <c r="D17" s="4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43"/>
    </row>
    <row r="18" spans="1:35" ht="19.5" customHeight="1">
      <c r="A18" s="91" t="s">
        <v>1</v>
      </c>
      <c r="B18" s="83" t="s">
        <v>2</v>
      </c>
      <c r="C18" s="83" t="s">
        <v>3</v>
      </c>
      <c r="D18" s="85" t="s">
        <v>4</v>
      </c>
      <c r="E18" s="86"/>
      <c r="F18" s="86"/>
      <c r="G18" s="87"/>
      <c r="H18" s="85" t="s">
        <v>5</v>
      </c>
      <c r="I18" s="86"/>
      <c r="J18" s="86"/>
      <c r="K18" s="87"/>
      <c r="L18" s="85" t="s">
        <v>18</v>
      </c>
      <c r="M18" s="86"/>
      <c r="N18" s="86"/>
      <c r="O18" s="87"/>
      <c r="P18" s="85" t="s">
        <v>23</v>
      </c>
      <c r="Q18" s="86"/>
      <c r="R18" s="86"/>
      <c r="S18" s="87"/>
      <c r="T18" s="85" t="s">
        <v>31</v>
      </c>
      <c r="U18" s="86"/>
      <c r="V18" s="86"/>
      <c r="W18" s="87"/>
      <c r="X18" s="85" t="s">
        <v>39</v>
      </c>
      <c r="Y18" s="86"/>
      <c r="Z18" s="86"/>
      <c r="AA18" s="87"/>
      <c r="AB18" s="85" t="s">
        <v>53</v>
      </c>
      <c r="AC18" s="86"/>
      <c r="AD18" s="86"/>
      <c r="AE18" s="87"/>
      <c r="AF18" s="85" t="s">
        <v>54</v>
      </c>
      <c r="AG18" s="86"/>
      <c r="AH18" s="86"/>
      <c r="AI18" s="87"/>
    </row>
    <row r="19" spans="1:35" ht="19.5" customHeight="1" thickBot="1">
      <c r="A19" s="92"/>
      <c r="B19" s="84"/>
      <c r="C19" s="84"/>
      <c r="D19" s="3" t="s">
        <v>6</v>
      </c>
      <c r="E19" s="4" t="s">
        <v>7</v>
      </c>
      <c r="F19" s="4" t="s">
        <v>8</v>
      </c>
      <c r="G19" s="5" t="s">
        <v>9</v>
      </c>
      <c r="H19" s="3" t="s">
        <v>6</v>
      </c>
      <c r="I19" s="4" t="s">
        <v>7</v>
      </c>
      <c r="J19" s="4" t="s">
        <v>8</v>
      </c>
      <c r="K19" s="5" t="s">
        <v>9</v>
      </c>
      <c r="L19" s="3" t="s">
        <v>6</v>
      </c>
      <c r="M19" s="4" t="s">
        <v>7</v>
      </c>
      <c r="N19" s="4" t="s">
        <v>8</v>
      </c>
      <c r="O19" s="5" t="s">
        <v>9</v>
      </c>
      <c r="P19" s="3" t="s">
        <v>6</v>
      </c>
      <c r="Q19" s="4" t="s">
        <v>7</v>
      </c>
      <c r="R19" s="4" t="s">
        <v>8</v>
      </c>
      <c r="S19" s="5" t="s">
        <v>9</v>
      </c>
      <c r="T19" s="3" t="s">
        <v>6</v>
      </c>
      <c r="U19" s="4" t="s">
        <v>7</v>
      </c>
      <c r="V19" s="4" t="s">
        <v>8</v>
      </c>
      <c r="W19" s="5" t="s">
        <v>9</v>
      </c>
      <c r="X19" s="3" t="s">
        <v>6</v>
      </c>
      <c r="Y19" s="4" t="s">
        <v>7</v>
      </c>
      <c r="Z19" s="4" t="s">
        <v>8</v>
      </c>
      <c r="AA19" s="5" t="s">
        <v>9</v>
      </c>
      <c r="AB19" s="3" t="s">
        <v>6</v>
      </c>
      <c r="AC19" s="4" t="s">
        <v>7</v>
      </c>
      <c r="AD19" s="4" t="s">
        <v>8</v>
      </c>
      <c r="AE19" s="5" t="s">
        <v>9</v>
      </c>
      <c r="AF19" s="3" t="s">
        <v>6</v>
      </c>
      <c r="AG19" s="4" t="s">
        <v>7</v>
      </c>
      <c r="AH19" s="4" t="s">
        <v>8</v>
      </c>
      <c r="AI19" s="5" t="s">
        <v>9</v>
      </c>
    </row>
    <row r="20" spans="1:35" ht="19.5" customHeight="1">
      <c r="A20" s="8"/>
      <c r="B20" s="36"/>
      <c r="C20" s="9"/>
      <c r="D20" s="10" t="s">
        <v>13</v>
      </c>
      <c r="E20" s="11">
        <f aca="true" t="shared" si="8" ref="E20:E29">(MID(D20,1,2)*60*100+MID(D20,4,2)*100+MID(D20,7,2))*5/100</f>
        <v>0</v>
      </c>
      <c r="F20" s="11"/>
      <c r="G20" s="13"/>
      <c r="H20" s="14" t="s">
        <v>13</v>
      </c>
      <c r="I20" s="11">
        <f aca="true" t="shared" si="9" ref="I20:I29">FLOOR((MID(H20,1,2)*60*100+MID(H20,4,2)*100+MID(H20,7,2))/3*5/100,0.001)</f>
        <v>0</v>
      </c>
      <c r="J20" s="11"/>
      <c r="K20" s="13"/>
      <c r="L20" s="37" t="s">
        <v>13</v>
      </c>
      <c r="M20" s="11">
        <f aca="true" t="shared" si="10" ref="M20:M29">(MID(L20,1,2)*60*100+MID(L20,4,2)*100+MID(L20,7,2))/100</f>
        <v>0</v>
      </c>
      <c r="N20" s="11"/>
      <c r="O20" s="13"/>
      <c r="P20" s="37" t="s">
        <v>13</v>
      </c>
      <c r="Q20" s="11">
        <f aca="true" t="shared" si="11" ref="Q20:Q29">(MID(P20,1,2)*60*100+MID(P20,4,2)*100+MID(P20,7,2))/2/100</f>
        <v>0</v>
      </c>
      <c r="R20" s="11"/>
      <c r="S20" s="13"/>
      <c r="T20" s="37" t="s">
        <v>13</v>
      </c>
      <c r="U20" s="11">
        <f aca="true" t="shared" si="12" ref="U20:U29">(MID(T20,1,2)*60*100+MID(T20,4,2)*100+MID(T20,7,2))/3/100</f>
        <v>0</v>
      </c>
      <c r="V20" s="11"/>
      <c r="W20" s="13"/>
      <c r="X20" s="37" t="s">
        <v>13</v>
      </c>
      <c r="Y20" s="11">
        <f aca="true" t="shared" si="13" ref="Y20:Y29">(MID(X20,1,2)*60*100+MID(X20,4,2)*100+MID(X20,7,2))/6/100</f>
        <v>0</v>
      </c>
      <c r="Z20" s="11"/>
      <c r="AA20" s="13"/>
      <c r="AB20" s="37" t="s">
        <v>13</v>
      </c>
      <c r="AC20" s="11">
        <f aca="true" t="shared" si="14" ref="AC20:AC29">(MID(AB20,1,2)*60*100+MID(AB20,4,2)*100+MID(AB20,7,2))/10/100</f>
        <v>0</v>
      </c>
      <c r="AD20" s="11"/>
      <c r="AE20" s="46"/>
      <c r="AF20" s="37" t="s">
        <v>13</v>
      </c>
      <c r="AG20" s="11">
        <f aca="true" t="shared" si="15" ref="AG20:AG29">(MID(AF20,1,2)*60*100+MID(AF20,4,2)*100+MID(AF20,7,2))/20/100</f>
        <v>0</v>
      </c>
      <c r="AH20" s="11"/>
      <c r="AI20" s="46"/>
    </row>
    <row r="21" spans="1:35" ht="19.5" customHeight="1">
      <c r="A21" s="17"/>
      <c r="B21" s="38"/>
      <c r="C21" s="9"/>
      <c r="D21" s="18" t="s">
        <v>13</v>
      </c>
      <c r="E21" s="19">
        <f t="shared" si="8"/>
        <v>0</v>
      </c>
      <c r="F21" s="19"/>
      <c r="G21" s="21"/>
      <c r="H21" s="22" t="s">
        <v>13</v>
      </c>
      <c r="I21" s="19">
        <f t="shared" si="9"/>
        <v>0</v>
      </c>
      <c r="J21" s="19"/>
      <c r="K21" s="21"/>
      <c r="L21" s="39" t="s">
        <v>13</v>
      </c>
      <c r="M21" s="19">
        <f t="shared" si="10"/>
        <v>0</v>
      </c>
      <c r="N21" s="19"/>
      <c r="O21" s="21"/>
      <c r="P21" s="39" t="s">
        <v>13</v>
      </c>
      <c r="Q21" s="19">
        <f t="shared" si="11"/>
        <v>0</v>
      </c>
      <c r="R21" s="19"/>
      <c r="S21" s="21"/>
      <c r="T21" s="39" t="s">
        <v>13</v>
      </c>
      <c r="U21" s="19">
        <f t="shared" si="12"/>
        <v>0</v>
      </c>
      <c r="V21" s="19"/>
      <c r="W21" s="21"/>
      <c r="X21" s="39" t="s">
        <v>13</v>
      </c>
      <c r="Y21" s="19">
        <f t="shared" si="13"/>
        <v>0</v>
      </c>
      <c r="Z21" s="19"/>
      <c r="AA21" s="21"/>
      <c r="AB21" s="39" t="s">
        <v>13</v>
      </c>
      <c r="AC21" s="19">
        <f t="shared" si="14"/>
        <v>0</v>
      </c>
      <c r="AD21" s="19"/>
      <c r="AE21" s="47"/>
      <c r="AF21" s="39" t="s">
        <v>13</v>
      </c>
      <c r="AG21" s="19">
        <f t="shared" si="15"/>
        <v>0</v>
      </c>
      <c r="AH21" s="19"/>
      <c r="AI21" s="47"/>
    </row>
    <row r="22" spans="1:35" ht="19.5" customHeight="1">
      <c r="A22" s="17"/>
      <c r="B22" s="38"/>
      <c r="C22" s="9"/>
      <c r="D22" s="18" t="s">
        <v>13</v>
      </c>
      <c r="E22" s="19">
        <f t="shared" si="8"/>
        <v>0</v>
      </c>
      <c r="F22" s="19"/>
      <c r="G22" s="21"/>
      <c r="H22" s="22" t="s">
        <v>13</v>
      </c>
      <c r="I22" s="19">
        <f t="shared" si="9"/>
        <v>0</v>
      </c>
      <c r="J22" s="19"/>
      <c r="K22" s="21"/>
      <c r="L22" s="39" t="s">
        <v>13</v>
      </c>
      <c r="M22" s="19">
        <f t="shared" si="10"/>
        <v>0</v>
      </c>
      <c r="N22" s="19"/>
      <c r="O22" s="21"/>
      <c r="P22" s="39" t="s">
        <v>13</v>
      </c>
      <c r="Q22" s="19">
        <f t="shared" si="11"/>
        <v>0</v>
      </c>
      <c r="R22" s="19"/>
      <c r="S22" s="21"/>
      <c r="T22" s="39" t="s">
        <v>13</v>
      </c>
      <c r="U22" s="19">
        <f t="shared" si="12"/>
        <v>0</v>
      </c>
      <c r="V22" s="19"/>
      <c r="W22" s="21"/>
      <c r="X22" s="39" t="s">
        <v>13</v>
      </c>
      <c r="Y22" s="19">
        <f t="shared" si="13"/>
        <v>0</v>
      </c>
      <c r="Z22" s="19"/>
      <c r="AA22" s="21"/>
      <c r="AB22" s="39" t="s">
        <v>13</v>
      </c>
      <c r="AC22" s="19">
        <f t="shared" si="14"/>
        <v>0</v>
      </c>
      <c r="AD22" s="19"/>
      <c r="AE22" s="47"/>
      <c r="AF22" s="39" t="s">
        <v>13</v>
      </c>
      <c r="AG22" s="19">
        <f t="shared" si="15"/>
        <v>0</v>
      </c>
      <c r="AH22" s="19"/>
      <c r="AI22" s="47"/>
    </row>
    <row r="23" spans="1:35" ht="19.5" customHeight="1">
      <c r="A23" s="17"/>
      <c r="B23" s="38"/>
      <c r="C23" s="9"/>
      <c r="D23" s="18" t="s">
        <v>13</v>
      </c>
      <c r="E23" s="19">
        <f t="shared" si="8"/>
        <v>0</v>
      </c>
      <c r="F23" s="19"/>
      <c r="G23" s="21"/>
      <c r="H23" s="22" t="s">
        <v>13</v>
      </c>
      <c r="I23" s="19">
        <f t="shared" si="9"/>
        <v>0</v>
      </c>
      <c r="J23" s="19"/>
      <c r="K23" s="21"/>
      <c r="L23" s="39" t="s">
        <v>13</v>
      </c>
      <c r="M23" s="19">
        <f t="shared" si="10"/>
        <v>0</v>
      </c>
      <c r="N23" s="19"/>
      <c r="O23" s="21"/>
      <c r="P23" s="39" t="s">
        <v>13</v>
      </c>
      <c r="Q23" s="19">
        <f t="shared" si="11"/>
        <v>0</v>
      </c>
      <c r="R23" s="19"/>
      <c r="S23" s="21"/>
      <c r="T23" s="39" t="s">
        <v>13</v>
      </c>
      <c r="U23" s="19">
        <f t="shared" si="12"/>
        <v>0</v>
      </c>
      <c r="V23" s="19"/>
      <c r="W23" s="21"/>
      <c r="X23" s="39" t="s">
        <v>13</v>
      </c>
      <c r="Y23" s="19">
        <f t="shared" si="13"/>
        <v>0</v>
      </c>
      <c r="Z23" s="19"/>
      <c r="AA23" s="21"/>
      <c r="AB23" s="39" t="s">
        <v>13</v>
      </c>
      <c r="AC23" s="19">
        <f t="shared" si="14"/>
        <v>0</v>
      </c>
      <c r="AD23" s="19"/>
      <c r="AE23" s="47"/>
      <c r="AF23" s="39" t="s">
        <v>13</v>
      </c>
      <c r="AG23" s="19">
        <f t="shared" si="15"/>
        <v>0</v>
      </c>
      <c r="AH23" s="19"/>
      <c r="AI23" s="47"/>
    </row>
    <row r="24" spans="1:35" ht="19.5" customHeight="1">
      <c r="A24" s="17"/>
      <c r="B24" s="26"/>
      <c r="C24" s="9"/>
      <c r="D24" s="18" t="s">
        <v>13</v>
      </c>
      <c r="E24" s="19">
        <f t="shared" si="8"/>
        <v>0</v>
      </c>
      <c r="F24" s="19"/>
      <c r="G24" s="21"/>
      <c r="H24" s="22" t="s">
        <v>13</v>
      </c>
      <c r="I24" s="19">
        <f t="shared" si="9"/>
        <v>0</v>
      </c>
      <c r="J24" s="19"/>
      <c r="K24" s="21"/>
      <c r="L24" s="39" t="s">
        <v>13</v>
      </c>
      <c r="M24" s="19">
        <f t="shared" si="10"/>
        <v>0</v>
      </c>
      <c r="N24" s="19"/>
      <c r="O24" s="21"/>
      <c r="P24" s="39" t="s">
        <v>13</v>
      </c>
      <c r="Q24" s="19">
        <f t="shared" si="11"/>
        <v>0</v>
      </c>
      <c r="R24" s="19"/>
      <c r="S24" s="21"/>
      <c r="T24" s="39" t="s">
        <v>13</v>
      </c>
      <c r="U24" s="19">
        <f t="shared" si="12"/>
        <v>0</v>
      </c>
      <c r="V24" s="19"/>
      <c r="W24" s="21"/>
      <c r="X24" s="39" t="s">
        <v>13</v>
      </c>
      <c r="Y24" s="19">
        <f t="shared" si="13"/>
        <v>0</v>
      </c>
      <c r="Z24" s="19"/>
      <c r="AA24" s="21"/>
      <c r="AB24" s="39" t="s">
        <v>13</v>
      </c>
      <c r="AC24" s="19">
        <f t="shared" si="14"/>
        <v>0</v>
      </c>
      <c r="AD24" s="19"/>
      <c r="AE24" s="47"/>
      <c r="AF24" s="39" t="s">
        <v>13</v>
      </c>
      <c r="AG24" s="19">
        <f t="shared" si="15"/>
        <v>0</v>
      </c>
      <c r="AH24" s="19"/>
      <c r="AI24" s="47"/>
    </row>
    <row r="25" spans="1:35" ht="19.5" customHeight="1">
      <c r="A25" s="17"/>
      <c r="B25" s="38"/>
      <c r="C25" s="9"/>
      <c r="D25" s="18" t="s">
        <v>13</v>
      </c>
      <c r="E25" s="19">
        <f t="shared" si="8"/>
        <v>0</v>
      </c>
      <c r="F25" s="19"/>
      <c r="G25" s="21"/>
      <c r="H25" s="22" t="s">
        <v>13</v>
      </c>
      <c r="I25" s="19">
        <f t="shared" si="9"/>
        <v>0</v>
      </c>
      <c r="J25" s="19"/>
      <c r="K25" s="21"/>
      <c r="L25" s="39" t="s">
        <v>13</v>
      </c>
      <c r="M25" s="19">
        <f t="shared" si="10"/>
        <v>0</v>
      </c>
      <c r="N25" s="19"/>
      <c r="O25" s="21"/>
      <c r="P25" s="39" t="s">
        <v>13</v>
      </c>
      <c r="Q25" s="19">
        <f t="shared" si="11"/>
        <v>0</v>
      </c>
      <c r="R25" s="19"/>
      <c r="S25" s="21"/>
      <c r="T25" s="39" t="s">
        <v>13</v>
      </c>
      <c r="U25" s="19">
        <f t="shared" si="12"/>
        <v>0</v>
      </c>
      <c r="V25" s="19"/>
      <c r="W25" s="21"/>
      <c r="X25" s="39" t="s">
        <v>13</v>
      </c>
      <c r="Y25" s="19">
        <f t="shared" si="13"/>
        <v>0</v>
      </c>
      <c r="Z25" s="19"/>
      <c r="AA25" s="21"/>
      <c r="AB25" s="39" t="s">
        <v>13</v>
      </c>
      <c r="AC25" s="19">
        <f t="shared" si="14"/>
        <v>0</v>
      </c>
      <c r="AD25" s="19"/>
      <c r="AE25" s="47"/>
      <c r="AF25" s="39" t="s">
        <v>13</v>
      </c>
      <c r="AG25" s="19">
        <f t="shared" si="15"/>
        <v>0</v>
      </c>
      <c r="AH25" s="19"/>
      <c r="AI25" s="47"/>
    </row>
    <row r="26" spans="1:35" ht="19.5" customHeight="1">
      <c r="A26" s="17"/>
      <c r="B26" s="38"/>
      <c r="C26" s="9"/>
      <c r="D26" s="18" t="s">
        <v>13</v>
      </c>
      <c r="E26" s="19">
        <f t="shared" si="8"/>
        <v>0</v>
      </c>
      <c r="F26" s="19"/>
      <c r="G26" s="21"/>
      <c r="H26" s="22" t="s">
        <v>13</v>
      </c>
      <c r="I26" s="19">
        <f t="shared" si="9"/>
        <v>0</v>
      </c>
      <c r="J26" s="19"/>
      <c r="K26" s="21"/>
      <c r="L26" s="39" t="s">
        <v>13</v>
      </c>
      <c r="M26" s="19">
        <f t="shared" si="10"/>
        <v>0</v>
      </c>
      <c r="N26" s="19"/>
      <c r="O26" s="21"/>
      <c r="P26" s="39" t="s">
        <v>13</v>
      </c>
      <c r="Q26" s="19">
        <f t="shared" si="11"/>
        <v>0</v>
      </c>
      <c r="R26" s="19"/>
      <c r="S26" s="21"/>
      <c r="T26" s="39" t="s">
        <v>13</v>
      </c>
      <c r="U26" s="19">
        <f t="shared" si="12"/>
        <v>0</v>
      </c>
      <c r="V26" s="19"/>
      <c r="W26" s="21"/>
      <c r="X26" s="39" t="s">
        <v>13</v>
      </c>
      <c r="Y26" s="19">
        <f t="shared" si="13"/>
        <v>0</v>
      </c>
      <c r="Z26" s="19"/>
      <c r="AA26" s="21"/>
      <c r="AB26" s="39" t="s">
        <v>13</v>
      </c>
      <c r="AC26" s="19">
        <f t="shared" si="14"/>
        <v>0</v>
      </c>
      <c r="AD26" s="19"/>
      <c r="AE26" s="47"/>
      <c r="AF26" s="39" t="s">
        <v>13</v>
      </c>
      <c r="AG26" s="19">
        <f t="shared" si="15"/>
        <v>0</v>
      </c>
      <c r="AH26" s="19"/>
      <c r="AI26" s="47"/>
    </row>
    <row r="27" spans="1:35" ht="19.5" customHeight="1">
      <c r="A27" s="17"/>
      <c r="B27" s="38"/>
      <c r="C27" s="9"/>
      <c r="D27" s="18" t="s">
        <v>13</v>
      </c>
      <c r="E27" s="19">
        <f t="shared" si="8"/>
        <v>0</v>
      </c>
      <c r="F27" s="19"/>
      <c r="G27" s="21"/>
      <c r="H27" s="22" t="s">
        <v>13</v>
      </c>
      <c r="I27" s="19">
        <f t="shared" si="9"/>
        <v>0</v>
      </c>
      <c r="J27" s="19"/>
      <c r="K27" s="21"/>
      <c r="L27" s="39" t="s">
        <v>13</v>
      </c>
      <c r="M27" s="19">
        <f t="shared" si="10"/>
        <v>0</v>
      </c>
      <c r="N27" s="19"/>
      <c r="O27" s="21"/>
      <c r="P27" s="39" t="s">
        <v>13</v>
      </c>
      <c r="Q27" s="19">
        <f t="shared" si="11"/>
        <v>0</v>
      </c>
      <c r="R27" s="19"/>
      <c r="S27" s="21"/>
      <c r="T27" s="39" t="s">
        <v>13</v>
      </c>
      <c r="U27" s="19">
        <f t="shared" si="12"/>
        <v>0</v>
      </c>
      <c r="V27" s="19"/>
      <c r="W27" s="21"/>
      <c r="X27" s="39" t="s">
        <v>13</v>
      </c>
      <c r="Y27" s="19">
        <f t="shared" si="13"/>
        <v>0</v>
      </c>
      <c r="Z27" s="19"/>
      <c r="AA27" s="21"/>
      <c r="AB27" s="39" t="s">
        <v>13</v>
      </c>
      <c r="AC27" s="19">
        <f t="shared" si="14"/>
        <v>0</v>
      </c>
      <c r="AD27" s="19"/>
      <c r="AE27" s="47"/>
      <c r="AF27" s="39" t="s">
        <v>13</v>
      </c>
      <c r="AG27" s="19">
        <f t="shared" si="15"/>
        <v>0</v>
      </c>
      <c r="AH27" s="19"/>
      <c r="AI27" s="47"/>
    </row>
    <row r="28" spans="1:35" ht="19.5" customHeight="1">
      <c r="A28" s="17"/>
      <c r="B28" s="38"/>
      <c r="C28" s="9"/>
      <c r="D28" s="18" t="s">
        <v>13</v>
      </c>
      <c r="E28" s="19">
        <f t="shared" si="8"/>
        <v>0</v>
      </c>
      <c r="F28" s="19"/>
      <c r="G28" s="21"/>
      <c r="H28" s="22" t="s">
        <v>13</v>
      </c>
      <c r="I28" s="19">
        <f t="shared" si="9"/>
        <v>0</v>
      </c>
      <c r="J28" s="19"/>
      <c r="K28" s="21"/>
      <c r="L28" s="39" t="s">
        <v>13</v>
      </c>
      <c r="M28" s="19">
        <f t="shared" si="10"/>
        <v>0</v>
      </c>
      <c r="N28" s="19"/>
      <c r="O28" s="21"/>
      <c r="P28" s="39" t="s">
        <v>13</v>
      </c>
      <c r="Q28" s="19">
        <f t="shared" si="11"/>
        <v>0</v>
      </c>
      <c r="R28" s="19"/>
      <c r="S28" s="21"/>
      <c r="T28" s="39" t="s">
        <v>13</v>
      </c>
      <c r="U28" s="19">
        <f t="shared" si="12"/>
        <v>0</v>
      </c>
      <c r="V28" s="19"/>
      <c r="W28" s="21"/>
      <c r="X28" s="39" t="s">
        <v>13</v>
      </c>
      <c r="Y28" s="19">
        <f t="shared" si="13"/>
        <v>0</v>
      </c>
      <c r="Z28" s="19"/>
      <c r="AA28" s="21"/>
      <c r="AB28" s="39" t="s">
        <v>13</v>
      </c>
      <c r="AC28" s="19">
        <f t="shared" si="14"/>
        <v>0</v>
      </c>
      <c r="AD28" s="19"/>
      <c r="AE28" s="47"/>
      <c r="AF28" s="39" t="s">
        <v>13</v>
      </c>
      <c r="AG28" s="19">
        <f t="shared" si="15"/>
        <v>0</v>
      </c>
      <c r="AH28" s="19"/>
      <c r="AI28" s="47"/>
    </row>
    <row r="29" spans="1:35" ht="19.5" customHeight="1">
      <c r="A29" s="17"/>
      <c r="B29" s="26"/>
      <c r="C29" s="9"/>
      <c r="D29" s="18" t="s">
        <v>13</v>
      </c>
      <c r="E29" s="19">
        <f t="shared" si="8"/>
        <v>0</v>
      </c>
      <c r="F29" s="19"/>
      <c r="G29" s="21"/>
      <c r="H29" s="22" t="s">
        <v>13</v>
      </c>
      <c r="I29" s="19">
        <f t="shared" si="9"/>
        <v>0</v>
      </c>
      <c r="J29" s="19"/>
      <c r="K29" s="21"/>
      <c r="L29" s="39" t="s">
        <v>13</v>
      </c>
      <c r="M29" s="19">
        <f t="shared" si="10"/>
        <v>0</v>
      </c>
      <c r="N29" s="19"/>
      <c r="O29" s="21"/>
      <c r="P29" s="39" t="s">
        <v>13</v>
      </c>
      <c r="Q29" s="19">
        <f t="shared" si="11"/>
        <v>0</v>
      </c>
      <c r="R29" s="19"/>
      <c r="S29" s="21"/>
      <c r="T29" s="39" t="s">
        <v>13</v>
      </c>
      <c r="U29" s="19">
        <f t="shared" si="12"/>
        <v>0</v>
      </c>
      <c r="V29" s="19"/>
      <c r="W29" s="21"/>
      <c r="X29" s="39" t="s">
        <v>13</v>
      </c>
      <c r="Y29" s="19">
        <f t="shared" si="13"/>
        <v>0</v>
      </c>
      <c r="Z29" s="19"/>
      <c r="AA29" s="21"/>
      <c r="AB29" s="39" t="s">
        <v>13</v>
      </c>
      <c r="AC29" s="19">
        <f t="shared" si="14"/>
        <v>0</v>
      </c>
      <c r="AD29" s="19"/>
      <c r="AE29" s="47"/>
      <c r="AF29" s="39" t="s">
        <v>13</v>
      </c>
      <c r="AG29" s="19">
        <f t="shared" si="15"/>
        <v>0</v>
      </c>
      <c r="AH29" s="19"/>
      <c r="AI29" s="47"/>
    </row>
    <row r="30" spans="1:35" ht="12.75" customHeight="1" thickBot="1">
      <c r="A30" s="27"/>
      <c r="B30" s="28"/>
      <c r="C30" s="28"/>
      <c r="D30" s="31"/>
      <c r="E30" s="30"/>
      <c r="F30" s="30"/>
      <c r="G30" s="30"/>
      <c r="H30" s="31"/>
      <c r="I30" s="30"/>
      <c r="J30" s="30"/>
      <c r="K30" s="30"/>
      <c r="L30" s="31"/>
      <c r="M30" s="30"/>
      <c r="N30" s="30"/>
      <c r="O30" s="30"/>
      <c r="P30" s="31"/>
      <c r="Q30" s="30"/>
      <c r="R30" s="30"/>
      <c r="S30" s="30"/>
      <c r="T30" s="31"/>
      <c r="U30" s="30"/>
      <c r="V30" s="30"/>
      <c r="W30" s="30"/>
      <c r="X30" s="31"/>
      <c r="Y30" s="30"/>
      <c r="Z30" s="30"/>
      <c r="AA30" s="30"/>
      <c r="AB30" s="31"/>
      <c r="AC30" s="30"/>
      <c r="AD30" s="30"/>
      <c r="AE30" s="48"/>
      <c r="AF30" s="31"/>
      <c r="AG30" s="30"/>
      <c r="AH30" s="30"/>
      <c r="AI30" s="48"/>
    </row>
    <row r="31" ht="12.75" customHeight="1"/>
    <row r="32" ht="12.75" customHeight="1"/>
    <row r="33" ht="12.75">
      <c r="B33" s="33" t="s">
        <v>12</v>
      </c>
    </row>
    <row r="34" ht="12.75">
      <c r="B34" s="33" t="s">
        <v>15</v>
      </c>
    </row>
    <row r="35" ht="12.75">
      <c r="B35" s="33" t="s">
        <v>20</v>
      </c>
    </row>
    <row r="36" ht="12.75">
      <c r="B36" s="33" t="s">
        <v>25</v>
      </c>
    </row>
    <row r="37" ht="12.75">
      <c r="B37" s="33" t="s">
        <v>14</v>
      </c>
    </row>
    <row r="38" ht="12.75">
      <c r="B38" s="58" t="s">
        <v>74</v>
      </c>
    </row>
    <row r="39" ht="12.75">
      <c r="B39" s="58" t="s">
        <v>75</v>
      </c>
    </row>
    <row r="40" ht="12.75">
      <c r="B40" s="33" t="s">
        <v>55</v>
      </c>
    </row>
    <row r="41" ht="12.75">
      <c r="B41" s="58" t="s">
        <v>63</v>
      </c>
    </row>
    <row r="42" ht="12.75">
      <c r="B42" s="33" t="s">
        <v>56</v>
      </c>
    </row>
    <row r="45" spans="2:3" ht="12.75">
      <c r="B45" s="58" t="s">
        <v>71</v>
      </c>
      <c r="C45" s="58" t="s">
        <v>72</v>
      </c>
    </row>
    <row r="46" spans="2:3" ht="12.75">
      <c r="B46" s="58" t="s">
        <v>66</v>
      </c>
      <c r="C46" s="58" t="s">
        <v>67</v>
      </c>
    </row>
    <row r="47" spans="2:3" ht="12.75">
      <c r="B47" s="58" t="s">
        <v>68</v>
      </c>
      <c r="C47" s="58" t="s">
        <v>73</v>
      </c>
    </row>
    <row r="48" spans="2:3" ht="12.75">
      <c r="B48" s="58" t="s">
        <v>69</v>
      </c>
      <c r="C48" s="58" t="s">
        <v>70</v>
      </c>
    </row>
  </sheetData>
  <sheetProtection/>
  <mergeCells count="24">
    <mergeCell ref="AF18:AI18"/>
    <mergeCell ref="A17:C17"/>
    <mergeCell ref="A18:A19"/>
    <mergeCell ref="B18:B19"/>
    <mergeCell ref="C18:C19"/>
    <mergeCell ref="D18:G18"/>
    <mergeCell ref="X18:AA18"/>
    <mergeCell ref="AB18:AE18"/>
    <mergeCell ref="X2:AA2"/>
    <mergeCell ref="AB2:AE2"/>
    <mergeCell ref="AF2:AI2"/>
    <mergeCell ref="A1:C1"/>
    <mergeCell ref="A2:A3"/>
    <mergeCell ref="B2:B3"/>
    <mergeCell ref="C2:C3"/>
    <mergeCell ref="D2:G2"/>
    <mergeCell ref="H2:K2"/>
    <mergeCell ref="L2:O2"/>
    <mergeCell ref="P2:S2"/>
    <mergeCell ref="T2:W2"/>
    <mergeCell ref="H18:K18"/>
    <mergeCell ref="L18:O18"/>
    <mergeCell ref="P18:S18"/>
    <mergeCell ref="T18:W18"/>
  </mergeCells>
  <dataValidations count="1">
    <dataValidation type="list" allowBlank="1" showInputMessage="1" showErrorMessage="1" sqref="C4:C13 C20:C29">
      <formula1>$B$32:$B$42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  <headerFooter alignWithMargins="0">
    <oddHeader>&amp;C&amp;"Arial,Fet"&amp;16HAGA MINI 2017</oddHeader>
    <oddFooter>&amp;C&amp;9&amp;D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8"/>
  <sheetViews>
    <sheetView tabSelected="1" workbookViewId="0" topLeftCell="A135">
      <selection activeCell="E145" sqref="E145"/>
    </sheetView>
  </sheetViews>
  <sheetFormatPr defaultColWidth="9.140625" defaultRowHeight="12.75"/>
  <cols>
    <col min="2" max="2" width="26.00390625" style="0" customWidth="1"/>
    <col min="3" max="3" width="24.00390625" style="0" customWidth="1"/>
    <col min="4" max="4" width="28.140625" style="0" customWidth="1"/>
    <col min="6" max="6" width="25.140625" style="0" customWidth="1"/>
    <col min="7" max="7" width="21.00390625" style="0" customWidth="1"/>
    <col min="9" max="9" width="19.7109375" style="0" customWidth="1"/>
    <col min="10" max="10" width="14.421875" style="0" customWidth="1"/>
  </cols>
  <sheetData>
    <row r="1" spans="1:4" ht="12.75">
      <c r="A1" s="137"/>
      <c r="B1" s="72" t="s">
        <v>132</v>
      </c>
      <c r="C1" s="72"/>
      <c r="D1" s="137"/>
    </row>
    <row r="2" spans="1:4" ht="12.75">
      <c r="A2" s="72" t="s">
        <v>4</v>
      </c>
      <c r="B2" s="72"/>
      <c r="C2" s="137"/>
      <c r="D2" s="137"/>
    </row>
    <row r="3" spans="1:4" ht="12.75">
      <c r="A3" s="77">
        <v>1</v>
      </c>
      <c r="B3" s="158" t="s">
        <v>89</v>
      </c>
      <c r="C3" s="158" t="s">
        <v>78</v>
      </c>
      <c r="D3" s="49"/>
    </row>
    <row r="4" spans="1:4" ht="12.75">
      <c r="A4" s="137"/>
      <c r="B4" s="158" t="s">
        <v>326</v>
      </c>
      <c r="C4" s="158" t="s">
        <v>78</v>
      </c>
      <c r="D4" s="49"/>
    </row>
    <row r="5" spans="1:4" ht="12.75">
      <c r="A5" s="137"/>
      <c r="D5" s="49"/>
    </row>
    <row r="6" spans="1:4" ht="13.5" thickBot="1">
      <c r="A6" s="77">
        <v>2</v>
      </c>
      <c r="B6" s="140" t="s">
        <v>92</v>
      </c>
      <c r="C6" s="141" t="s">
        <v>80</v>
      </c>
      <c r="D6" s="49"/>
    </row>
    <row r="7" spans="1:4" ht="13.5" thickBot="1">
      <c r="A7" s="137"/>
      <c r="B7" s="138" t="s">
        <v>87</v>
      </c>
      <c r="C7" s="139" t="s">
        <v>78</v>
      </c>
      <c r="D7" s="58"/>
    </row>
    <row r="8" spans="1:4" ht="13.5" thickBot="1">
      <c r="A8" s="137"/>
      <c r="B8" s="140"/>
      <c r="C8" s="141"/>
      <c r="D8" s="58"/>
    </row>
    <row r="9" spans="1:4" ht="13.5" thickBot="1">
      <c r="A9" s="77">
        <v>3</v>
      </c>
      <c r="B9" s="140" t="s">
        <v>98</v>
      </c>
      <c r="C9" s="154" t="s">
        <v>116</v>
      </c>
      <c r="D9" s="49"/>
    </row>
    <row r="10" spans="1:4" ht="12.75" customHeight="1" thickBot="1">
      <c r="A10" s="137"/>
      <c r="B10" s="140" t="s">
        <v>99</v>
      </c>
      <c r="C10" s="141" t="s">
        <v>116</v>
      </c>
      <c r="D10" s="49"/>
    </row>
    <row r="11" spans="1:4" ht="13.5" thickBot="1">
      <c r="A11" s="137"/>
      <c r="B11" s="142"/>
      <c r="C11" s="143"/>
      <c r="D11" s="58"/>
    </row>
    <row r="12" spans="1:4" ht="13.5" thickBot="1">
      <c r="A12" s="77">
        <v>4</v>
      </c>
      <c r="B12" s="144" t="s">
        <v>101</v>
      </c>
      <c r="C12" s="141" t="s">
        <v>116</v>
      </c>
      <c r="D12" s="49"/>
    </row>
    <row r="13" spans="1:4" ht="17.25" customHeight="1" thickBot="1">
      <c r="A13" s="137"/>
      <c r="B13" s="140" t="s">
        <v>100</v>
      </c>
      <c r="C13" s="141" t="s">
        <v>78</v>
      </c>
      <c r="D13" s="49"/>
    </row>
    <row r="14" spans="1:4" ht="13.5" thickBot="1">
      <c r="A14" s="137"/>
      <c r="B14" s="142"/>
      <c r="C14" s="143"/>
      <c r="D14" s="58"/>
    </row>
    <row r="15" spans="1:4" ht="13.5" thickBot="1">
      <c r="A15" s="77">
        <v>5</v>
      </c>
      <c r="B15" s="140" t="s">
        <v>96</v>
      </c>
      <c r="C15" s="141" t="s">
        <v>84</v>
      </c>
      <c r="D15" s="49"/>
    </row>
    <row r="16" spans="1:4" ht="13.5" thickBot="1">
      <c r="A16" s="137"/>
      <c r="B16" s="140" t="s">
        <v>93</v>
      </c>
      <c r="C16" s="141" t="s">
        <v>78</v>
      </c>
      <c r="D16" s="49"/>
    </row>
    <row r="17" spans="1:4" ht="13.5" thickBot="1">
      <c r="A17" s="137"/>
      <c r="B17" s="142"/>
      <c r="C17" s="143"/>
      <c r="D17" s="58"/>
    </row>
    <row r="18" spans="1:4" ht="13.5" thickBot="1">
      <c r="A18" s="77">
        <v>6</v>
      </c>
      <c r="B18" s="140" t="s">
        <v>95</v>
      </c>
      <c r="C18" s="141" t="s">
        <v>80</v>
      </c>
      <c r="D18" s="49"/>
    </row>
    <row r="19" spans="1:4" ht="13.5" thickBot="1">
      <c r="A19" s="137"/>
      <c r="B19" s="140" t="s">
        <v>91</v>
      </c>
      <c r="C19" s="141" t="s">
        <v>78</v>
      </c>
      <c r="D19" s="49"/>
    </row>
    <row r="20" spans="1:4" ht="13.5" thickBot="1">
      <c r="A20" s="137"/>
      <c r="B20" s="142"/>
      <c r="C20" s="143"/>
      <c r="D20" s="58"/>
    </row>
    <row r="21" spans="1:4" ht="13.5" thickBot="1">
      <c r="A21" s="77">
        <v>7</v>
      </c>
      <c r="B21" s="140" t="s">
        <v>90</v>
      </c>
      <c r="C21" s="141" t="s">
        <v>78</v>
      </c>
      <c r="D21" s="49"/>
    </row>
    <row r="22" spans="1:4" ht="12.75">
      <c r="A22" s="137"/>
      <c r="D22" s="49"/>
    </row>
    <row r="23" spans="1:4" ht="12.75">
      <c r="A23" s="137"/>
      <c r="B23" s="137"/>
      <c r="C23" s="137"/>
      <c r="D23" s="137"/>
    </row>
    <row r="24" spans="1:4" ht="12.75">
      <c r="A24" s="137"/>
      <c r="B24" s="72" t="s">
        <v>142</v>
      </c>
      <c r="C24" s="72"/>
      <c r="D24" s="137"/>
    </row>
    <row r="25" spans="1:4" ht="13.5" thickBot="1">
      <c r="A25" s="72" t="s">
        <v>18</v>
      </c>
      <c r="B25" s="145"/>
      <c r="C25" s="146"/>
      <c r="D25" s="137"/>
    </row>
    <row r="26" spans="1:4" ht="13.5" thickBot="1">
      <c r="A26" s="147" t="s">
        <v>133</v>
      </c>
      <c r="B26" s="141" t="s">
        <v>125</v>
      </c>
      <c r="C26" s="141" t="s">
        <v>80</v>
      </c>
      <c r="D26" s="49"/>
    </row>
    <row r="27" spans="1:4" ht="13.5" thickBot="1">
      <c r="A27" s="148"/>
      <c r="B27" s="141" t="s">
        <v>123</v>
      </c>
      <c r="C27" s="141" t="s">
        <v>78</v>
      </c>
      <c r="D27" s="49"/>
    </row>
    <row r="28" spans="1:4" ht="12.75">
      <c r="A28" s="148"/>
      <c r="D28" s="137"/>
    </row>
    <row r="29" spans="1:9" ht="13.5" thickBot="1">
      <c r="A29" s="147">
        <v>9</v>
      </c>
      <c r="B29" s="141" t="s">
        <v>103</v>
      </c>
      <c r="C29" s="141" t="s">
        <v>80</v>
      </c>
      <c r="D29" s="49"/>
      <c r="H29" s="141"/>
      <c r="I29" s="141"/>
    </row>
    <row r="30" spans="1:4" ht="13.5" thickBot="1">
      <c r="A30" s="148"/>
      <c r="B30" s="141" t="s">
        <v>104</v>
      </c>
      <c r="C30" s="141" t="s">
        <v>78</v>
      </c>
      <c r="D30" s="49"/>
    </row>
    <row r="31" spans="1:4" ht="13.5" thickBot="1">
      <c r="A31" s="148"/>
      <c r="B31" s="149"/>
      <c r="C31" s="149"/>
      <c r="D31" s="137"/>
    </row>
    <row r="32" spans="1:4" ht="13.5" thickBot="1">
      <c r="A32" s="147">
        <v>10</v>
      </c>
      <c r="B32" s="141" t="s">
        <v>118</v>
      </c>
      <c r="C32" s="141" t="s">
        <v>78</v>
      </c>
      <c r="D32" s="49"/>
    </row>
    <row r="33" spans="1:4" ht="13.5" thickBot="1">
      <c r="A33" s="148"/>
      <c r="B33" s="155" t="s">
        <v>126</v>
      </c>
      <c r="C33" s="156" t="s">
        <v>78</v>
      </c>
      <c r="D33" s="49"/>
    </row>
    <row r="34" spans="1:4" ht="13.5" thickBot="1">
      <c r="A34" s="148"/>
      <c r="B34" s="149"/>
      <c r="C34" s="149"/>
      <c r="D34" s="137"/>
    </row>
    <row r="35" spans="1:4" ht="13.5" thickBot="1">
      <c r="A35" s="147">
        <v>11</v>
      </c>
      <c r="B35" s="141" t="s">
        <v>119</v>
      </c>
      <c r="C35" s="141" t="s">
        <v>78</v>
      </c>
      <c r="D35" s="49"/>
    </row>
    <row r="36" spans="1:4" ht="13.5" thickBot="1">
      <c r="A36" s="148"/>
      <c r="B36" s="141" t="s">
        <v>120</v>
      </c>
      <c r="C36" s="141" t="s">
        <v>78</v>
      </c>
      <c r="D36" s="49"/>
    </row>
    <row r="37" spans="1:4" ht="12.75">
      <c r="A37" s="148"/>
      <c r="D37" s="137"/>
    </row>
    <row r="38" spans="1:4" ht="13.5" thickBot="1">
      <c r="A38" s="147">
        <v>12</v>
      </c>
      <c r="B38" s="141" t="s">
        <v>121</v>
      </c>
      <c r="C38" s="141" t="s">
        <v>78</v>
      </c>
      <c r="D38" s="49"/>
    </row>
    <row r="39" spans="1:4" ht="12.75">
      <c r="A39" s="148"/>
      <c r="B39" s="163" t="s">
        <v>327</v>
      </c>
      <c r="C39" s="163" t="s">
        <v>168</v>
      </c>
      <c r="D39" s="49"/>
    </row>
    <row r="40" spans="1:4" ht="12.75">
      <c r="A40" s="137"/>
      <c r="B40" s="162"/>
      <c r="C40" s="162"/>
      <c r="D40" s="137"/>
    </row>
    <row r="41" spans="1:4" ht="14.25">
      <c r="A41" s="157">
        <v>13</v>
      </c>
      <c r="B41" s="166" t="s">
        <v>178</v>
      </c>
      <c r="C41" s="75" t="s">
        <v>160</v>
      </c>
      <c r="D41" s="49"/>
    </row>
    <row r="42" spans="1:4" ht="12.75">
      <c r="A42" s="159"/>
      <c r="B42" s="158" t="s">
        <v>102</v>
      </c>
      <c r="C42" s="158" t="s">
        <v>78</v>
      </c>
      <c r="D42" s="49"/>
    </row>
    <row r="43" spans="1:4" ht="12.75">
      <c r="A43" s="159"/>
      <c r="B43" s="162"/>
      <c r="C43" s="162"/>
      <c r="D43" s="137"/>
    </row>
    <row r="44" spans="1:4" ht="12.75">
      <c r="A44" s="77">
        <v>14</v>
      </c>
      <c r="B44" s="158" t="s">
        <v>124</v>
      </c>
      <c r="C44" s="158" t="s">
        <v>80</v>
      </c>
      <c r="D44" s="49"/>
    </row>
    <row r="45" spans="1:4" ht="12.75">
      <c r="A45" s="137"/>
      <c r="B45" s="75" t="s">
        <v>114</v>
      </c>
      <c r="C45" s="75" t="s">
        <v>78</v>
      </c>
      <c r="D45" s="58"/>
    </row>
    <row r="46" spans="1:4" ht="12.75">
      <c r="A46" s="137"/>
      <c r="B46" s="137"/>
      <c r="C46" s="137"/>
      <c r="D46" s="137"/>
    </row>
    <row r="47" spans="1:4" ht="12.75">
      <c r="A47" s="137"/>
      <c r="B47" s="137"/>
      <c r="C47" s="137"/>
      <c r="D47" s="137"/>
    </row>
    <row r="48" spans="1:4" ht="12.75">
      <c r="A48" s="137"/>
      <c r="B48" s="153" t="s">
        <v>330</v>
      </c>
      <c r="C48" s="153"/>
      <c r="D48" s="137"/>
    </row>
    <row r="49" spans="1:4" ht="12.75">
      <c r="A49" s="72" t="s">
        <v>329</v>
      </c>
      <c r="B49" s="161"/>
      <c r="C49" s="159"/>
      <c r="D49" s="72"/>
    </row>
    <row r="50" spans="1:4" ht="12.75">
      <c r="A50" s="157">
        <v>15</v>
      </c>
      <c r="B50" s="158" t="s">
        <v>112</v>
      </c>
      <c r="C50" s="158" t="s">
        <v>78</v>
      </c>
      <c r="D50" s="137" t="s">
        <v>331</v>
      </c>
    </row>
    <row r="51" spans="1:4" ht="12.75">
      <c r="A51" s="159"/>
      <c r="B51" s="158" t="s">
        <v>113</v>
      </c>
      <c r="C51" s="158" t="s">
        <v>80</v>
      </c>
      <c r="D51" s="137" t="s">
        <v>331</v>
      </c>
    </row>
    <row r="52" spans="1:4" ht="12.75">
      <c r="A52" s="159"/>
      <c r="B52" s="162"/>
      <c r="C52" s="162"/>
      <c r="D52" s="137"/>
    </row>
    <row r="53" spans="1:4" ht="12.75">
      <c r="A53" s="157">
        <v>16</v>
      </c>
      <c r="B53" s="158" t="s">
        <v>111</v>
      </c>
      <c r="C53" s="158" t="s">
        <v>78</v>
      </c>
      <c r="D53" s="137" t="s">
        <v>331</v>
      </c>
    </row>
    <row r="54" spans="1:4" ht="12.75">
      <c r="A54" s="159"/>
      <c r="B54" s="158" t="s">
        <v>11</v>
      </c>
      <c r="C54" s="158" t="s">
        <v>78</v>
      </c>
      <c r="D54" s="137" t="s">
        <v>331</v>
      </c>
    </row>
    <row r="55" spans="1:4" ht="12.75">
      <c r="A55" s="159"/>
      <c r="B55" s="162"/>
      <c r="C55" s="162"/>
      <c r="D55" s="137"/>
    </row>
    <row r="56" spans="1:4" ht="12.75">
      <c r="A56" s="157">
        <v>17</v>
      </c>
      <c r="B56" s="158" t="s">
        <v>19</v>
      </c>
      <c r="C56" s="158" t="s">
        <v>78</v>
      </c>
      <c r="D56" s="137" t="s">
        <v>331</v>
      </c>
    </row>
    <row r="57" spans="2:4" ht="15.75" customHeight="1">
      <c r="B57" s="75" t="s">
        <v>83</v>
      </c>
      <c r="C57" s="75" t="s">
        <v>78</v>
      </c>
      <c r="D57" s="137" t="s">
        <v>332</v>
      </c>
    </row>
    <row r="58" spans="2:4" ht="12.75">
      <c r="B58" s="75"/>
      <c r="C58" s="75"/>
      <c r="D58" s="49"/>
    </row>
    <row r="59" spans="1:4" ht="12.75">
      <c r="A59">
        <v>18</v>
      </c>
      <c r="B59" s="158" t="s">
        <v>82</v>
      </c>
      <c r="C59" s="75" t="s">
        <v>116</v>
      </c>
      <c r="D59" t="s">
        <v>154</v>
      </c>
    </row>
    <row r="60" spans="2:4" ht="12.75">
      <c r="B60" s="75" t="s">
        <v>86</v>
      </c>
      <c r="C60" s="75" t="s">
        <v>78</v>
      </c>
      <c r="D60" t="s">
        <v>154</v>
      </c>
    </row>
    <row r="61" spans="2:3" ht="12.75">
      <c r="B61" s="75"/>
      <c r="C61" s="75"/>
    </row>
    <row r="62" spans="1:4" ht="12.75">
      <c r="A62">
        <v>19</v>
      </c>
      <c r="B62" s="75" t="s">
        <v>85</v>
      </c>
      <c r="C62" s="75" t="s">
        <v>78</v>
      </c>
      <c r="D62" t="s">
        <v>155</v>
      </c>
    </row>
    <row r="63" spans="2:4" ht="12.75">
      <c r="B63" s="158" t="s">
        <v>34</v>
      </c>
      <c r="C63" s="158" t="s">
        <v>78</v>
      </c>
      <c r="D63" t="s">
        <v>156</v>
      </c>
    </row>
    <row r="64" spans="2:4" ht="12.75">
      <c r="B64" s="75"/>
      <c r="C64" s="75"/>
      <c r="D64" s="49"/>
    </row>
    <row r="65" spans="1:4" ht="12.75">
      <c r="A65">
        <v>20</v>
      </c>
      <c r="B65" s="75" t="s">
        <v>32</v>
      </c>
      <c r="C65" s="75" t="s">
        <v>78</v>
      </c>
      <c r="D65" t="s">
        <v>152</v>
      </c>
    </row>
    <row r="67" ht="12.75">
      <c r="D67" s="137"/>
    </row>
    <row r="68" spans="2:4" ht="12.75">
      <c r="B68" t="s">
        <v>336</v>
      </c>
      <c r="D68" s="137"/>
    </row>
    <row r="69" ht="12.75">
      <c r="D69" s="49"/>
    </row>
    <row r="70" spans="1:4" ht="12.75">
      <c r="A70" s="137"/>
      <c r="B70" s="153" t="s">
        <v>134</v>
      </c>
      <c r="C70" s="153"/>
      <c r="D70" s="49"/>
    </row>
    <row r="71" spans="1:4" ht="12.75">
      <c r="A71" s="72" t="s">
        <v>23</v>
      </c>
      <c r="B71" s="72"/>
      <c r="C71" s="137"/>
      <c r="D71" s="137"/>
    </row>
    <row r="72" spans="1:4" ht="12.75">
      <c r="A72" s="137"/>
      <c r="B72" s="159"/>
      <c r="C72" s="159"/>
      <c r="D72" s="49"/>
    </row>
    <row r="73" spans="1:4" ht="12.75">
      <c r="A73" s="157">
        <v>15</v>
      </c>
      <c r="B73" s="158" t="s">
        <v>110</v>
      </c>
      <c r="C73" s="158" t="s">
        <v>78</v>
      </c>
      <c r="D73" s="49"/>
    </row>
    <row r="74" spans="1:4" ht="12.75">
      <c r="A74" s="159"/>
      <c r="B74" s="158" t="s">
        <v>108</v>
      </c>
      <c r="C74" s="158" t="s">
        <v>80</v>
      </c>
      <c r="D74" s="137"/>
    </row>
    <row r="75" spans="1:4" ht="12.75">
      <c r="A75" s="159"/>
      <c r="B75" s="162"/>
      <c r="C75" s="162"/>
      <c r="D75" s="49"/>
    </row>
    <row r="76" spans="1:4" ht="12.75">
      <c r="A76" s="157">
        <v>16</v>
      </c>
      <c r="B76" s="158" t="s">
        <v>148</v>
      </c>
      <c r="C76" s="158" t="s">
        <v>78</v>
      </c>
      <c r="D76" s="137"/>
    </row>
    <row r="77" spans="1:4" ht="12.75">
      <c r="A77" s="159"/>
      <c r="B77" s="158" t="s">
        <v>109</v>
      </c>
      <c r="C77" s="158" t="s">
        <v>80</v>
      </c>
      <c r="D77" s="137"/>
    </row>
    <row r="78" spans="1:4" ht="12.75">
      <c r="A78" s="159"/>
      <c r="B78" s="162"/>
      <c r="C78" s="162"/>
      <c r="D78" s="137"/>
    </row>
    <row r="79" spans="1:4" ht="12.75">
      <c r="A79" s="157">
        <v>17</v>
      </c>
      <c r="B79" s="158" t="s">
        <v>107</v>
      </c>
      <c r="C79" s="158" t="s">
        <v>78</v>
      </c>
      <c r="D79" s="137"/>
    </row>
    <row r="80" spans="1:4" ht="12.75">
      <c r="A80" s="159"/>
      <c r="B80" s="158" t="s">
        <v>164</v>
      </c>
      <c r="C80" s="158" t="s">
        <v>160</v>
      </c>
      <c r="D80" s="49"/>
    </row>
    <row r="81" spans="1:4" ht="12.75">
      <c r="A81" s="159"/>
      <c r="B81" s="162"/>
      <c r="C81" s="162"/>
      <c r="D81" s="49"/>
    </row>
    <row r="82" spans="1:4" ht="12.75">
      <c r="A82" s="157">
        <v>18</v>
      </c>
      <c r="B82" s="158" t="s">
        <v>105</v>
      </c>
      <c r="C82" s="158" t="s">
        <v>210</v>
      </c>
      <c r="D82" s="137"/>
    </row>
    <row r="83" spans="1:4" ht="12.75">
      <c r="A83" s="159"/>
      <c r="B83" s="158" t="s">
        <v>135</v>
      </c>
      <c r="C83" s="158" t="s">
        <v>78</v>
      </c>
      <c r="D83" s="58"/>
    </row>
    <row r="84" spans="1:4" ht="12.75">
      <c r="A84" s="159"/>
      <c r="B84" s="167"/>
      <c r="C84" s="167"/>
      <c r="D84" s="49"/>
    </row>
    <row r="85" spans="1:4" ht="12.75">
      <c r="A85" s="159"/>
      <c r="B85" s="160"/>
      <c r="C85" s="160"/>
      <c r="D85" s="49"/>
    </row>
    <row r="86" spans="1:4" ht="12.75">
      <c r="A86" s="137"/>
      <c r="B86" s="72" t="s">
        <v>137</v>
      </c>
      <c r="C86" s="153" t="s">
        <v>138</v>
      </c>
      <c r="D86" s="153"/>
    </row>
    <row r="87" spans="1:4" ht="12.75">
      <c r="A87" s="72" t="s">
        <v>23</v>
      </c>
      <c r="B87" s="161"/>
      <c r="C87" s="72"/>
      <c r="D87" s="137"/>
    </row>
    <row r="88" spans="1:4" ht="12.75">
      <c r="A88" s="157">
        <v>19</v>
      </c>
      <c r="B88" s="158" t="s">
        <v>29</v>
      </c>
      <c r="C88" s="158" t="s">
        <v>84</v>
      </c>
      <c r="D88" t="s">
        <v>333</v>
      </c>
    </row>
    <row r="89" spans="1:4" ht="12.75">
      <c r="A89" s="159"/>
      <c r="B89" s="158" t="s">
        <v>28</v>
      </c>
      <c r="C89" s="158" t="s">
        <v>78</v>
      </c>
      <c r="D89" t="s">
        <v>333</v>
      </c>
    </row>
    <row r="90" spans="1:3" ht="12.75">
      <c r="A90" s="159"/>
      <c r="B90" s="162"/>
      <c r="C90" s="162"/>
    </row>
    <row r="91" spans="1:4" ht="12.75">
      <c r="A91" s="157">
        <v>20</v>
      </c>
      <c r="B91" s="158" t="s">
        <v>33</v>
      </c>
      <c r="C91" s="158" t="s">
        <v>78</v>
      </c>
      <c r="D91" t="s">
        <v>152</v>
      </c>
    </row>
    <row r="92" spans="1:4" ht="12.75">
      <c r="A92" s="159"/>
      <c r="B92" s="158" t="s">
        <v>24</v>
      </c>
      <c r="C92" s="158" t="s">
        <v>84</v>
      </c>
      <c r="D92" t="s">
        <v>333</v>
      </c>
    </row>
    <row r="93" spans="1:4" ht="12.75">
      <c r="A93" s="137"/>
      <c r="B93" s="162"/>
      <c r="C93" s="162"/>
      <c r="D93" s="137"/>
    </row>
    <row r="94" spans="1:4" ht="12.75">
      <c r="A94" s="137">
        <v>21</v>
      </c>
      <c r="B94" s="75" t="s">
        <v>41</v>
      </c>
      <c r="C94" s="75" t="s">
        <v>78</v>
      </c>
      <c r="D94" t="s">
        <v>153</v>
      </c>
    </row>
    <row r="95" spans="1:4" ht="12.75">
      <c r="A95" s="137"/>
      <c r="B95" s="75" t="s">
        <v>37</v>
      </c>
      <c r="C95" s="75" t="s">
        <v>78</v>
      </c>
      <c r="D95" t="s">
        <v>155</v>
      </c>
    </row>
    <row r="96" spans="1:4" ht="12.75">
      <c r="A96" s="137"/>
      <c r="B96" s="162"/>
      <c r="C96" s="162"/>
      <c r="D96" s="137"/>
    </row>
    <row r="97" spans="1:4" ht="12.75">
      <c r="A97" s="137">
        <v>22</v>
      </c>
      <c r="B97" s="158" t="s">
        <v>81</v>
      </c>
      <c r="C97" s="75" t="s">
        <v>80</v>
      </c>
      <c r="D97" t="s">
        <v>154</v>
      </c>
    </row>
    <row r="98" spans="1:4" ht="12.75">
      <c r="A98" s="137"/>
      <c r="B98" s="158" t="s">
        <v>83</v>
      </c>
      <c r="C98" s="75" t="s">
        <v>78</v>
      </c>
      <c r="D98" t="s">
        <v>333</v>
      </c>
    </row>
    <row r="99" spans="1:4" ht="12.75">
      <c r="A99" s="137"/>
      <c r="B99" s="162"/>
      <c r="C99" s="162"/>
      <c r="D99" s="137"/>
    </row>
    <row r="100" spans="1:4" ht="12.75">
      <c r="A100" s="137">
        <v>23</v>
      </c>
      <c r="B100" s="158" t="s">
        <v>45</v>
      </c>
      <c r="C100" s="158" t="s">
        <v>78</v>
      </c>
      <c r="D100" t="s">
        <v>156</v>
      </c>
    </row>
    <row r="101" spans="1:4" ht="12.75">
      <c r="A101" s="72"/>
      <c r="B101" s="75" t="s">
        <v>47</v>
      </c>
      <c r="C101" s="75" t="s">
        <v>78</v>
      </c>
      <c r="D101" t="s">
        <v>153</v>
      </c>
    </row>
    <row r="102" spans="1:4" ht="12.75">
      <c r="A102" s="137"/>
      <c r="B102" s="162"/>
      <c r="C102" s="162"/>
      <c r="D102" s="137"/>
    </row>
    <row r="103" spans="1:4" ht="12.75">
      <c r="A103" s="157">
        <v>24</v>
      </c>
      <c r="B103" s="158" t="s">
        <v>150</v>
      </c>
      <c r="C103" s="158" t="s">
        <v>78</v>
      </c>
      <c r="D103" t="s">
        <v>153</v>
      </c>
    </row>
    <row r="104" spans="1:4" ht="12.75">
      <c r="A104" s="159"/>
      <c r="B104" s="158" t="s">
        <v>35</v>
      </c>
      <c r="C104" s="158" t="s">
        <v>78</v>
      </c>
      <c r="D104" t="s">
        <v>152</v>
      </c>
    </row>
    <row r="105" spans="1:3" ht="12.75">
      <c r="A105" s="157"/>
      <c r="B105" s="75"/>
      <c r="C105" s="75"/>
    </row>
    <row r="106" spans="1:4" ht="12.75">
      <c r="A106" s="159">
        <v>25</v>
      </c>
      <c r="B106" s="75" t="s">
        <v>79</v>
      </c>
      <c r="C106" s="75" t="s">
        <v>80</v>
      </c>
      <c r="D106" t="s">
        <v>157</v>
      </c>
    </row>
    <row r="107" spans="1:4" ht="12.75">
      <c r="A107" s="159"/>
      <c r="B107" s="158" t="s">
        <v>19</v>
      </c>
      <c r="C107" s="158" t="s">
        <v>78</v>
      </c>
      <c r="D107" s="137" t="s">
        <v>334</v>
      </c>
    </row>
    <row r="108" spans="1:3" ht="12.75">
      <c r="A108" s="157"/>
      <c r="B108" s="75"/>
      <c r="C108" s="75"/>
    </row>
    <row r="109" spans="1:7" ht="12.75">
      <c r="A109" s="159">
        <v>26</v>
      </c>
      <c r="B109" s="158" t="s">
        <v>111</v>
      </c>
      <c r="C109" s="158" t="s">
        <v>78</v>
      </c>
      <c r="D109" t="s">
        <v>334</v>
      </c>
      <c r="E109" s="82"/>
      <c r="F109" s="82"/>
      <c r="G109" s="82"/>
    </row>
    <row r="110" spans="1:7" ht="12.75">
      <c r="A110" s="159"/>
      <c r="B110" s="158" t="s">
        <v>11</v>
      </c>
      <c r="C110" s="158" t="s">
        <v>78</v>
      </c>
      <c r="D110" t="s">
        <v>334</v>
      </c>
      <c r="E110" s="82"/>
      <c r="F110" s="82"/>
      <c r="G110" s="82"/>
    </row>
    <row r="111" spans="1:7" ht="12.75">
      <c r="A111" s="157"/>
      <c r="B111" s="75"/>
      <c r="C111" s="75"/>
      <c r="E111" s="82"/>
      <c r="F111" s="82"/>
      <c r="G111" s="82"/>
    </row>
    <row r="112" spans="1:7" ht="12.75">
      <c r="A112" s="159">
        <v>27</v>
      </c>
      <c r="B112" s="158" t="s">
        <v>112</v>
      </c>
      <c r="C112" s="158" t="s">
        <v>78</v>
      </c>
      <c r="D112" t="s">
        <v>334</v>
      </c>
      <c r="E112" s="159"/>
      <c r="F112" s="159"/>
      <c r="G112" s="82"/>
    </row>
    <row r="113" spans="1:7" ht="12.75">
      <c r="A113" s="159"/>
      <c r="B113" s="158" t="s">
        <v>113</v>
      </c>
      <c r="C113" s="158" t="s">
        <v>80</v>
      </c>
      <c r="D113" t="s">
        <v>334</v>
      </c>
      <c r="E113" s="82"/>
      <c r="F113" s="82"/>
      <c r="G113" s="82"/>
    </row>
    <row r="114" spans="1:3" ht="12.75">
      <c r="A114" s="159"/>
      <c r="B114" s="158"/>
      <c r="C114" s="158"/>
    </row>
    <row r="115" spans="1:4" ht="12.75">
      <c r="A115" s="159">
        <v>28</v>
      </c>
      <c r="B115" s="158" t="s">
        <v>34</v>
      </c>
      <c r="C115" s="158" t="s">
        <v>78</v>
      </c>
      <c r="D115" t="s">
        <v>156</v>
      </c>
    </row>
    <row r="116" spans="1:4" ht="12.75">
      <c r="A116" s="159"/>
      <c r="B116" s="158" t="s">
        <v>82</v>
      </c>
      <c r="C116" s="75" t="s">
        <v>116</v>
      </c>
      <c r="D116" t="s">
        <v>154</v>
      </c>
    </row>
    <row r="117" spans="1:3" ht="12.75">
      <c r="A117" s="159"/>
      <c r="B117" s="158"/>
      <c r="C117" s="158"/>
    </row>
    <row r="118" spans="1:4" ht="12.75">
      <c r="A118" s="159">
        <v>29</v>
      </c>
      <c r="B118" s="75" t="s">
        <v>86</v>
      </c>
      <c r="C118" s="75" t="s">
        <v>78</v>
      </c>
      <c r="D118" t="s">
        <v>154</v>
      </c>
    </row>
    <row r="119" spans="1:4" ht="12.75">
      <c r="A119" s="159"/>
      <c r="B119" s="75" t="s">
        <v>85</v>
      </c>
      <c r="C119" s="75" t="s">
        <v>78</v>
      </c>
      <c r="D119" t="s">
        <v>155</v>
      </c>
    </row>
    <row r="120" ht="12.75">
      <c r="A120" s="147"/>
    </row>
    <row r="121" ht="12.75">
      <c r="A121" s="137"/>
    </row>
    <row r="122" spans="1:4" ht="13.5" thickBot="1">
      <c r="A122" s="137"/>
      <c r="B122" s="137"/>
      <c r="C122" s="137"/>
      <c r="D122" s="137"/>
    </row>
    <row r="123" spans="1:3" ht="13.5" thickBot="1">
      <c r="A123" s="137"/>
      <c r="B123" s="138"/>
      <c r="C123" s="139"/>
    </row>
    <row r="124" spans="1:4" ht="12.75">
      <c r="A124" s="137"/>
      <c r="B124" t="s">
        <v>335</v>
      </c>
      <c r="C124" s="58"/>
      <c r="D124" s="137"/>
    </row>
    <row r="125" spans="1:4" ht="12.75">
      <c r="A125" s="137"/>
      <c r="B125" s="137"/>
      <c r="C125" s="137"/>
      <c r="D125" s="137"/>
    </row>
    <row r="126" spans="1:4" ht="12.75">
      <c r="A126" s="137"/>
      <c r="B126" s="72" t="s">
        <v>141</v>
      </c>
      <c r="C126" s="72"/>
      <c r="D126" s="137"/>
    </row>
    <row r="127" spans="1:4" ht="12.75">
      <c r="A127" s="72" t="s">
        <v>5</v>
      </c>
      <c r="B127" s="72"/>
      <c r="C127" s="137"/>
      <c r="D127" s="137"/>
    </row>
    <row r="128" spans="1:4" ht="12.75">
      <c r="A128" s="77">
        <v>28</v>
      </c>
      <c r="B128" s="158" t="s">
        <v>87</v>
      </c>
      <c r="C128" s="158" t="s">
        <v>78</v>
      </c>
      <c r="D128" s="49"/>
    </row>
    <row r="129" spans="1:4" ht="12.75">
      <c r="A129" s="137"/>
      <c r="B129" s="158" t="s">
        <v>89</v>
      </c>
      <c r="C129" s="158" t="s">
        <v>78</v>
      </c>
      <c r="D129" s="49"/>
    </row>
    <row r="130" spans="1:4" ht="12.75">
      <c r="A130" s="137"/>
      <c r="B130" s="162"/>
      <c r="C130" s="162"/>
      <c r="D130" s="137"/>
    </row>
    <row r="131" spans="1:4" ht="12.75">
      <c r="A131" s="77">
        <v>29</v>
      </c>
      <c r="B131" s="158" t="s">
        <v>98</v>
      </c>
      <c r="C131" s="158" t="s">
        <v>78</v>
      </c>
      <c r="D131" s="49"/>
    </row>
    <row r="132" spans="1:4" ht="12.75">
      <c r="A132" s="137"/>
      <c r="B132" s="158" t="s">
        <v>95</v>
      </c>
      <c r="C132" s="158" t="s">
        <v>80</v>
      </c>
      <c r="D132" s="137"/>
    </row>
    <row r="133" spans="1:4" ht="12.75">
      <c r="A133" s="137"/>
      <c r="B133" s="75"/>
      <c r="C133" s="75"/>
      <c r="D133" s="49"/>
    </row>
    <row r="134" spans="1:4" ht="12.75">
      <c r="A134" s="77">
        <v>30</v>
      </c>
      <c r="B134" s="158" t="s">
        <v>93</v>
      </c>
      <c r="C134" s="158" t="s">
        <v>78</v>
      </c>
      <c r="D134" s="49"/>
    </row>
    <row r="135" spans="1:4" ht="12.75">
      <c r="A135" s="137"/>
      <c r="B135" s="158" t="s">
        <v>92</v>
      </c>
      <c r="C135" s="158" t="s">
        <v>80</v>
      </c>
      <c r="D135" s="49"/>
    </row>
    <row r="136" spans="1:4" ht="12.75">
      <c r="A136" s="137"/>
      <c r="B136" s="162"/>
      <c r="C136" s="162"/>
      <c r="D136" s="137"/>
    </row>
    <row r="137" spans="1:4" ht="12.75">
      <c r="A137" s="137">
        <v>31</v>
      </c>
      <c r="B137" s="158" t="s">
        <v>90</v>
      </c>
      <c r="C137" s="158" t="s">
        <v>78</v>
      </c>
      <c r="D137" s="49"/>
    </row>
    <row r="138" spans="1:4" ht="12.75">
      <c r="A138" s="137"/>
      <c r="B138" s="158" t="s">
        <v>96</v>
      </c>
      <c r="C138" s="158" t="s">
        <v>84</v>
      </c>
      <c r="D138" s="137"/>
    </row>
    <row r="139" spans="1:4" ht="12.75">
      <c r="A139" s="137"/>
      <c r="B139" s="159"/>
      <c r="C139" s="159"/>
      <c r="D139" s="137"/>
    </row>
    <row r="140" spans="1:4" ht="12.75">
      <c r="A140" s="137"/>
      <c r="D140" s="49"/>
    </row>
    <row r="141" spans="1:4" ht="12.75">
      <c r="A141" s="137"/>
      <c r="B141" s="137"/>
      <c r="C141" s="137"/>
      <c r="D141" s="137"/>
    </row>
    <row r="142" spans="1:4" ht="12.75">
      <c r="A142" s="137"/>
      <c r="B142" s="72" t="s">
        <v>142</v>
      </c>
      <c r="C142" s="72"/>
      <c r="D142" s="137"/>
    </row>
    <row r="143" spans="1:4" ht="12.75">
      <c r="A143" s="72" t="s">
        <v>5</v>
      </c>
      <c r="B143" s="72"/>
      <c r="C143" s="137"/>
      <c r="D143" s="137"/>
    </row>
    <row r="144" spans="1:4" ht="12.75">
      <c r="A144" s="137"/>
      <c r="B144" s="159"/>
      <c r="C144" s="159"/>
      <c r="D144" s="137"/>
    </row>
    <row r="145" spans="1:4" ht="12.75">
      <c r="A145" s="157">
        <v>32</v>
      </c>
      <c r="B145" s="158" t="s">
        <v>123</v>
      </c>
      <c r="C145" s="158" t="s">
        <v>78</v>
      </c>
      <c r="D145" s="49"/>
    </row>
    <row r="146" spans="1:4" ht="12.75">
      <c r="A146" s="159"/>
      <c r="B146" s="158" t="s">
        <v>120</v>
      </c>
      <c r="C146" s="158" t="s">
        <v>78</v>
      </c>
      <c r="D146" s="49"/>
    </row>
    <row r="147" spans="1:4" ht="12.75">
      <c r="A147" s="159"/>
      <c r="B147" s="162"/>
      <c r="C147" s="162"/>
      <c r="D147" s="137"/>
    </row>
    <row r="148" spans="1:4" ht="12.75">
      <c r="A148" s="157">
        <v>33</v>
      </c>
      <c r="B148" s="158" t="s">
        <v>125</v>
      </c>
      <c r="C148" s="158" t="s">
        <v>80</v>
      </c>
      <c r="D148" s="49"/>
    </row>
    <row r="149" spans="1:4" ht="12.75">
      <c r="A149" s="159"/>
      <c r="B149" s="158" t="s">
        <v>121</v>
      </c>
      <c r="C149" s="158" t="s">
        <v>78</v>
      </c>
      <c r="D149" s="49"/>
    </row>
    <row r="150" spans="1:4" ht="12.75">
      <c r="A150" s="159"/>
      <c r="B150" s="162"/>
      <c r="C150" s="162"/>
      <c r="D150" s="137"/>
    </row>
    <row r="151" spans="1:4" ht="12.75">
      <c r="A151" s="157">
        <v>34</v>
      </c>
      <c r="B151" s="158" t="s">
        <v>124</v>
      </c>
      <c r="C151" s="158" t="s">
        <v>328</v>
      </c>
      <c r="D151" s="49"/>
    </row>
    <row r="152" spans="1:4" ht="12.75">
      <c r="A152" s="159"/>
      <c r="B152" s="158" t="s">
        <v>126</v>
      </c>
      <c r="C152" s="158" t="s">
        <v>78</v>
      </c>
      <c r="D152" s="49"/>
    </row>
    <row r="153" spans="1:4" ht="12.75">
      <c r="A153" s="159"/>
      <c r="B153" s="162"/>
      <c r="C153" s="162"/>
      <c r="D153" s="137"/>
    </row>
    <row r="154" spans="1:4" ht="12.75">
      <c r="A154" s="157">
        <v>35</v>
      </c>
      <c r="B154" s="162" t="s">
        <v>103</v>
      </c>
      <c r="C154" s="162" t="s">
        <v>80</v>
      </c>
      <c r="D154" s="49"/>
    </row>
    <row r="155" spans="1:4" ht="12.75">
      <c r="A155" s="159"/>
      <c r="B155" s="158" t="s">
        <v>118</v>
      </c>
      <c r="C155" s="158" t="s">
        <v>78</v>
      </c>
      <c r="D155" s="137"/>
    </row>
    <row r="156" spans="1:4" ht="12.75">
      <c r="A156" s="159"/>
      <c r="B156" s="162"/>
      <c r="C156" s="162"/>
      <c r="D156" s="137"/>
    </row>
    <row r="157" spans="1:4" ht="12.75">
      <c r="A157" s="157">
        <v>36</v>
      </c>
      <c r="B157" s="158" t="s">
        <v>119</v>
      </c>
      <c r="C157" s="158" t="s">
        <v>78</v>
      </c>
      <c r="D157" s="49"/>
    </row>
    <row r="158" spans="1:4" ht="12.75">
      <c r="A158" s="159"/>
      <c r="B158" s="158" t="s">
        <v>102</v>
      </c>
      <c r="C158" s="158" t="s">
        <v>78</v>
      </c>
      <c r="D158" s="49"/>
    </row>
    <row r="159" spans="1:4" ht="14.25">
      <c r="A159" s="168"/>
      <c r="B159" s="162"/>
      <c r="C159" s="162"/>
      <c r="D159" s="137"/>
    </row>
    <row r="160" spans="1:4" ht="12.75">
      <c r="A160" s="157">
        <v>37</v>
      </c>
      <c r="B160" s="169" t="s">
        <v>114</v>
      </c>
      <c r="C160" s="169" t="s">
        <v>78</v>
      </c>
      <c r="D160" s="49"/>
    </row>
    <row r="161" spans="1:4" ht="12.75">
      <c r="A161" s="159"/>
      <c r="B161" s="158" t="s">
        <v>327</v>
      </c>
      <c r="C161" s="158" t="s">
        <v>168</v>
      </c>
      <c r="D161" s="49"/>
    </row>
    <row r="162" spans="1:4" ht="12.75">
      <c r="A162" s="159"/>
      <c r="B162" s="162"/>
      <c r="C162" s="162"/>
      <c r="D162" s="137"/>
    </row>
    <row r="163" spans="1:4" ht="14.25">
      <c r="A163" s="157">
        <v>38</v>
      </c>
      <c r="B163" s="166" t="s">
        <v>178</v>
      </c>
      <c r="C163" s="158" t="s">
        <v>160</v>
      </c>
      <c r="D163" s="49"/>
    </row>
    <row r="164" spans="1:4" ht="12.75">
      <c r="A164" s="159"/>
      <c r="B164" s="158" t="s">
        <v>104</v>
      </c>
      <c r="C164" s="158" t="s">
        <v>78</v>
      </c>
      <c r="D164" s="49"/>
    </row>
    <row r="165" spans="1:4" ht="13.5" thickBot="1">
      <c r="A165" s="137"/>
      <c r="B165" s="137"/>
      <c r="C165" s="150"/>
      <c r="D165" s="137"/>
    </row>
    <row r="166" spans="2:4" ht="12.75">
      <c r="B166" s="151"/>
      <c r="C166" s="152"/>
      <c r="D166" s="49"/>
    </row>
    <row r="167" spans="1:4" ht="12.75">
      <c r="A167" s="137"/>
      <c r="B167" s="137"/>
      <c r="C167" s="137"/>
      <c r="D167" s="137"/>
    </row>
    <row r="168" spans="1:4" ht="12.75">
      <c r="A168" s="137"/>
      <c r="B168" s="72" t="s">
        <v>143</v>
      </c>
      <c r="C168" s="72"/>
      <c r="D168" s="137"/>
    </row>
    <row r="169" spans="1:4" ht="12.75">
      <c r="A169" s="72" t="s">
        <v>5</v>
      </c>
      <c r="B169" s="161"/>
      <c r="C169" s="159"/>
      <c r="D169" s="137"/>
    </row>
    <row r="170" spans="1:4" ht="12.75">
      <c r="A170" s="157">
        <v>39</v>
      </c>
      <c r="B170" s="158" t="s">
        <v>105</v>
      </c>
      <c r="C170" s="158" t="s">
        <v>210</v>
      </c>
      <c r="D170" s="49"/>
    </row>
    <row r="171" spans="1:4" ht="14.25">
      <c r="A171" s="159"/>
      <c r="B171" s="166" t="s">
        <v>164</v>
      </c>
      <c r="C171" s="158" t="s">
        <v>160</v>
      </c>
      <c r="D171" s="49"/>
    </row>
    <row r="172" spans="1:4" ht="12.75">
      <c r="A172" s="159"/>
      <c r="B172" s="162"/>
      <c r="C172" s="162"/>
      <c r="D172" s="137"/>
    </row>
    <row r="173" spans="1:4" ht="12.75">
      <c r="A173" s="157">
        <v>40</v>
      </c>
      <c r="B173" s="158" t="s">
        <v>135</v>
      </c>
      <c r="C173" s="158" t="s">
        <v>78</v>
      </c>
      <c r="D173" s="49"/>
    </row>
    <row r="174" spans="1:4" ht="12.75">
      <c r="A174" s="159"/>
      <c r="B174" s="158" t="s">
        <v>108</v>
      </c>
      <c r="C174" s="158" t="s">
        <v>80</v>
      </c>
      <c r="D174" s="49"/>
    </row>
    <row r="175" spans="1:4" ht="12.75">
      <c r="A175" s="159"/>
      <c r="B175" s="162"/>
      <c r="C175" s="162"/>
      <c r="D175" s="137"/>
    </row>
    <row r="176" spans="1:4" ht="12.75">
      <c r="A176" s="157">
        <v>41</v>
      </c>
      <c r="B176" s="158" t="s">
        <v>109</v>
      </c>
      <c r="C176" s="158" t="s">
        <v>80</v>
      </c>
      <c r="D176" s="49"/>
    </row>
    <row r="177" spans="1:4" ht="12.75">
      <c r="A177" s="159"/>
      <c r="B177" s="158" t="s">
        <v>107</v>
      </c>
      <c r="C177" s="158" t="s">
        <v>78</v>
      </c>
      <c r="D177" s="49"/>
    </row>
    <row r="178" spans="1:4" ht="12.75">
      <c r="A178" s="159"/>
      <c r="B178" s="162"/>
      <c r="C178" s="162"/>
      <c r="D178" s="137"/>
    </row>
    <row r="179" spans="1:4" ht="12.75">
      <c r="A179" s="157">
        <v>42</v>
      </c>
      <c r="B179" s="158" t="s">
        <v>148</v>
      </c>
      <c r="C179" s="158" t="s">
        <v>78</v>
      </c>
      <c r="D179" s="49"/>
    </row>
    <row r="180" spans="1:4" ht="12.75">
      <c r="A180" s="159"/>
      <c r="B180" s="158" t="s">
        <v>110</v>
      </c>
      <c r="C180" s="158" t="s">
        <v>78</v>
      </c>
      <c r="D180" s="49"/>
    </row>
    <row r="181" spans="1:4" ht="12" customHeight="1">
      <c r="A181" s="159"/>
      <c r="B181" s="159"/>
      <c r="C181" s="159"/>
      <c r="D181" s="137"/>
    </row>
    <row r="182" spans="1:4" ht="12.75">
      <c r="A182" s="159"/>
      <c r="B182" s="164"/>
      <c r="C182" s="164"/>
      <c r="D182" s="49"/>
    </row>
    <row r="183" spans="1:4" ht="12.75">
      <c r="A183" s="137"/>
      <c r="B183" s="137"/>
      <c r="C183" s="137"/>
      <c r="D183" s="137"/>
    </row>
    <row r="184" spans="1:7" ht="12.75">
      <c r="A184" s="137"/>
      <c r="B184" s="153" t="s">
        <v>337</v>
      </c>
      <c r="C184" s="153"/>
      <c r="D184" s="72"/>
      <c r="F184" s="159"/>
      <c r="G184" s="159"/>
    </row>
    <row r="185" spans="1:7" ht="12.75">
      <c r="A185" s="72" t="s">
        <v>39</v>
      </c>
      <c r="B185" s="161"/>
      <c r="C185" s="159"/>
      <c r="D185" s="137"/>
      <c r="F185" s="82"/>
      <c r="G185" s="82"/>
    </row>
    <row r="186" spans="1:7" ht="12.75">
      <c r="A186" s="157">
        <v>52</v>
      </c>
      <c r="B186" s="158" t="s">
        <v>35</v>
      </c>
      <c r="C186" s="158" t="s">
        <v>78</v>
      </c>
      <c r="D186" t="s">
        <v>152</v>
      </c>
      <c r="F186" s="82"/>
      <c r="G186" s="82"/>
    </row>
    <row r="187" spans="1:7" ht="12.75">
      <c r="A187" s="159"/>
      <c r="B187" s="75" t="s">
        <v>47</v>
      </c>
      <c r="C187" s="75" t="s">
        <v>78</v>
      </c>
      <c r="D187" t="s">
        <v>153</v>
      </c>
      <c r="F187" s="159"/>
      <c r="G187" s="159"/>
    </row>
    <row r="188" spans="1:7" ht="12.75">
      <c r="A188" s="159"/>
      <c r="B188" s="162"/>
      <c r="C188" s="162"/>
      <c r="D188" s="137"/>
      <c r="F188" s="82"/>
      <c r="G188" s="82"/>
    </row>
    <row r="189" spans="1:4" ht="12.75">
      <c r="A189" s="157">
        <v>53</v>
      </c>
      <c r="B189" s="75" t="s">
        <v>150</v>
      </c>
      <c r="C189" s="75" t="s">
        <v>78</v>
      </c>
      <c r="D189" t="s">
        <v>153</v>
      </c>
    </row>
    <row r="190" spans="1:4" ht="12.75">
      <c r="A190" s="159"/>
      <c r="B190" s="158" t="s">
        <v>33</v>
      </c>
      <c r="C190" s="158" t="s">
        <v>78</v>
      </c>
      <c r="D190" t="s">
        <v>152</v>
      </c>
    </row>
    <row r="191" spans="1:4" ht="12.75">
      <c r="A191" s="159"/>
      <c r="B191" s="162"/>
      <c r="C191" s="162"/>
      <c r="D191" s="137"/>
    </row>
    <row r="192" spans="1:4" ht="12.75">
      <c r="A192" s="157">
        <v>54</v>
      </c>
      <c r="B192" s="75" t="s">
        <v>41</v>
      </c>
      <c r="C192" s="75" t="s">
        <v>84</v>
      </c>
      <c r="D192" t="s">
        <v>153</v>
      </c>
    </row>
    <row r="193" spans="1:4" ht="12.75">
      <c r="A193" s="159"/>
      <c r="B193" s="75" t="s">
        <v>37</v>
      </c>
      <c r="C193" s="75" t="s">
        <v>78</v>
      </c>
      <c r="D193" t="s">
        <v>155</v>
      </c>
    </row>
    <row r="194" spans="1:4" ht="12.75">
      <c r="A194" s="159"/>
      <c r="B194" s="162"/>
      <c r="C194" s="162"/>
      <c r="D194" s="137"/>
    </row>
    <row r="195" spans="1:4" ht="12.75">
      <c r="A195" s="157">
        <v>55</v>
      </c>
      <c r="B195" s="75" t="s">
        <v>79</v>
      </c>
      <c r="C195" s="75" t="s">
        <v>80</v>
      </c>
      <c r="D195" t="s">
        <v>157</v>
      </c>
    </row>
    <row r="196" spans="1:4" ht="12.75">
      <c r="A196" s="159"/>
      <c r="B196" s="158" t="s">
        <v>81</v>
      </c>
      <c r="C196" s="75" t="s">
        <v>80</v>
      </c>
      <c r="D196" t="s">
        <v>154</v>
      </c>
    </row>
    <row r="197" spans="1:4" ht="12.75">
      <c r="A197" s="159"/>
      <c r="B197" s="162"/>
      <c r="C197" s="162"/>
      <c r="D197" s="137"/>
    </row>
    <row r="198" ht="12.75">
      <c r="A198" s="77">
        <v>56</v>
      </c>
    </row>
    <row r="199" spans="1:4" ht="12.75">
      <c r="A199" s="137"/>
      <c r="B199" s="75" t="s">
        <v>45</v>
      </c>
      <c r="C199" s="75" t="s">
        <v>78</v>
      </c>
      <c r="D199" t="s">
        <v>156</v>
      </c>
    </row>
    <row r="200" spans="1:3" ht="12.75">
      <c r="A200" s="159"/>
      <c r="B200" s="75" t="s">
        <v>24</v>
      </c>
      <c r="C200" s="75" t="s">
        <v>84</v>
      </c>
    </row>
    <row r="201" ht="12.75">
      <c r="A201" s="137"/>
    </row>
    <row r="202" spans="1:4" ht="12.75">
      <c r="A202" s="137" t="s">
        <v>53</v>
      </c>
      <c r="B202" s="137"/>
      <c r="C202" s="137"/>
      <c r="D202" s="137"/>
    </row>
    <row r="203" spans="2:4" ht="12.75">
      <c r="B203" s="158" t="s">
        <v>29</v>
      </c>
      <c r="C203" s="158" t="s">
        <v>84</v>
      </c>
      <c r="D203" t="s">
        <v>333</v>
      </c>
    </row>
    <row r="204" spans="1:4" ht="12.75">
      <c r="A204" s="137"/>
      <c r="B204" s="158" t="s">
        <v>28</v>
      </c>
      <c r="C204" s="158" t="s">
        <v>78</v>
      </c>
      <c r="D204" t="s">
        <v>333</v>
      </c>
    </row>
    <row r="205" spans="1:4" ht="12.75">
      <c r="A205" s="137"/>
      <c r="B205" s="165"/>
      <c r="C205" s="165"/>
      <c r="D205" s="58"/>
    </row>
    <row r="208" ht="12.75">
      <c r="B208" t="s">
        <v>338</v>
      </c>
    </row>
  </sheetData>
  <mergeCells count="5">
    <mergeCell ref="B184:C184"/>
    <mergeCell ref="B205:C205"/>
    <mergeCell ref="C86:D86"/>
    <mergeCell ref="B70:C70"/>
    <mergeCell ref="B48:C4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7">
      <selection activeCell="J28" sqref="J28"/>
    </sheetView>
  </sheetViews>
  <sheetFormatPr defaultColWidth="9.140625" defaultRowHeight="12.75"/>
  <cols>
    <col min="1" max="1" width="3.00390625" style="33" bestFit="1" customWidth="1"/>
    <col min="2" max="2" width="21.8515625" style="33" bestFit="1" customWidth="1"/>
    <col min="3" max="3" width="22.57421875" style="33" bestFit="1" customWidth="1"/>
    <col min="4" max="4" width="8.140625" style="34" bestFit="1" customWidth="1"/>
    <col min="5" max="5" width="8.00390625" style="35" customWidth="1"/>
    <col min="6" max="6" width="4.8515625" style="35" bestFit="1" customWidth="1"/>
    <col min="7" max="7" width="5.28125" style="35" bestFit="1" customWidth="1"/>
    <col min="8" max="8" width="8.140625" style="35" bestFit="1" customWidth="1"/>
    <col min="9" max="9" width="8.140625" style="35" customWidth="1"/>
    <col min="10" max="10" width="4.8515625" style="35" bestFit="1" customWidth="1"/>
    <col min="11" max="11" width="5.28125" style="35" bestFit="1" customWidth="1"/>
    <col min="12" max="12" width="8.140625" style="35" bestFit="1" customWidth="1"/>
    <col min="13" max="13" width="6.57421875" style="35" bestFit="1" customWidth="1"/>
    <col min="14" max="14" width="4.8515625" style="35" bestFit="1" customWidth="1"/>
    <col min="15" max="15" width="5.28125" style="35" bestFit="1" customWidth="1"/>
    <col min="16" max="16" width="8.140625" style="35" bestFit="1" customWidth="1"/>
    <col min="17" max="17" width="6.57421875" style="35" bestFit="1" customWidth="1"/>
    <col min="18" max="18" width="4.8515625" style="35" bestFit="1" customWidth="1"/>
    <col min="19" max="19" width="5.28125" style="35" bestFit="1" customWidth="1"/>
    <col min="20" max="20" width="7.57421875" style="35" bestFit="1" customWidth="1"/>
    <col min="21" max="21" width="9.00390625" style="0" bestFit="1" customWidth="1"/>
    <col min="25" max="25" width="12.28125" style="0" bestFit="1" customWidth="1"/>
  </cols>
  <sheetData>
    <row r="1" spans="1:20" ht="19.5" customHeight="1" thickBot="1">
      <c r="A1" s="88" t="s">
        <v>0</v>
      </c>
      <c r="B1" s="89"/>
      <c r="C1" s="90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</row>
    <row r="2" spans="1:21" ht="24" customHeight="1" thickBot="1">
      <c r="A2" s="91" t="s">
        <v>1</v>
      </c>
      <c r="B2" s="83" t="s">
        <v>2</v>
      </c>
      <c r="C2" s="83" t="s">
        <v>3</v>
      </c>
      <c r="D2" s="85" t="s">
        <v>4</v>
      </c>
      <c r="E2" s="86"/>
      <c r="F2" s="86"/>
      <c r="G2" s="87"/>
      <c r="H2" s="85" t="s">
        <v>5</v>
      </c>
      <c r="I2" s="86"/>
      <c r="J2" s="86"/>
      <c r="K2" s="87"/>
      <c r="L2" s="85" t="s">
        <v>4</v>
      </c>
      <c r="M2" s="86"/>
      <c r="N2" s="86"/>
      <c r="O2" s="87"/>
      <c r="P2" s="85" t="s">
        <v>5</v>
      </c>
      <c r="Q2" s="86"/>
      <c r="R2" s="86"/>
      <c r="S2" s="87"/>
      <c r="T2" s="62"/>
      <c r="U2" s="63"/>
    </row>
    <row r="3" spans="1:21" ht="19.5" customHeight="1" thickBot="1">
      <c r="A3" s="92"/>
      <c r="B3" s="84"/>
      <c r="C3" s="84"/>
      <c r="D3" s="3" t="s">
        <v>6</v>
      </c>
      <c r="E3" s="4" t="s">
        <v>7</v>
      </c>
      <c r="F3" s="4" t="s">
        <v>8</v>
      </c>
      <c r="G3" s="5" t="s">
        <v>9</v>
      </c>
      <c r="H3" s="3" t="s">
        <v>6</v>
      </c>
      <c r="I3" s="4" t="s">
        <v>7</v>
      </c>
      <c r="J3" s="4" t="s">
        <v>8</v>
      </c>
      <c r="K3" s="5" t="s">
        <v>9</v>
      </c>
      <c r="L3" s="3" t="s">
        <v>6</v>
      </c>
      <c r="M3" s="4" t="s">
        <v>7</v>
      </c>
      <c r="N3" s="4" t="s">
        <v>8</v>
      </c>
      <c r="O3" s="5" t="s">
        <v>9</v>
      </c>
      <c r="P3" s="3" t="s">
        <v>6</v>
      </c>
      <c r="Q3" s="4" t="s">
        <v>7</v>
      </c>
      <c r="R3" s="4" t="s">
        <v>8</v>
      </c>
      <c r="S3" s="5" t="s">
        <v>9</v>
      </c>
      <c r="T3" s="60" t="s">
        <v>7</v>
      </c>
      <c r="U3" s="61" t="s">
        <v>10</v>
      </c>
    </row>
    <row r="4" spans="1:21" ht="19.5" customHeight="1" thickBot="1">
      <c r="A4" s="8">
        <v>1</v>
      </c>
      <c r="B4" s="67" t="s">
        <v>89</v>
      </c>
      <c r="C4" s="67" t="s">
        <v>78</v>
      </c>
      <c r="D4" s="18" t="s">
        <v>184</v>
      </c>
      <c r="E4" s="20">
        <f>(MID(D4,1,2)*60*100+MID(D4,4,2)*100+MID(D4,7,2))*5/100</f>
        <v>96.7</v>
      </c>
      <c r="F4" s="12"/>
      <c r="G4" s="13">
        <v>1</v>
      </c>
      <c r="H4" s="22" t="s">
        <v>246</v>
      </c>
      <c r="I4" s="20">
        <f aca="true" t="shared" si="0" ref="I4:I10">FLOOR((MID(H4,1,2)*60*100+MID(H4,4,2)*100+MID(H4,7,2))/3*5/100,0.001)</f>
        <v>96.45</v>
      </c>
      <c r="J4" s="12"/>
      <c r="K4" s="13">
        <v>1</v>
      </c>
      <c r="L4" s="18" t="s">
        <v>13</v>
      </c>
      <c r="M4" s="20">
        <f>(MID(L4,1,2)*60*100+MID(L4,4,2)*100+MID(L4,7,2))*5/100</f>
        <v>0</v>
      </c>
      <c r="N4" s="12"/>
      <c r="O4" s="13"/>
      <c r="P4" s="22" t="s">
        <v>13</v>
      </c>
      <c r="Q4" s="20">
        <f aca="true" t="shared" si="1" ref="Q4:Q10">FLOOR((MID(P4,1,2)*60*100+MID(P4,4,2)*100+MID(P4,7,2))/3*5/100,0.001)</f>
        <v>0</v>
      </c>
      <c r="R4" s="12"/>
      <c r="S4" s="13"/>
      <c r="T4" s="15">
        <f>SUM(E4,I4,M4,Q4)</f>
        <v>193.15</v>
      </c>
      <c r="U4" s="16"/>
    </row>
    <row r="5" spans="1:21" ht="19.5" customHeight="1" thickBot="1">
      <c r="A5" s="17">
        <v>2</v>
      </c>
      <c r="B5" s="67" t="s">
        <v>87</v>
      </c>
      <c r="C5" s="67" t="s">
        <v>78</v>
      </c>
      <c r="D5" s="59" t="s">
        <v>185</v>
      </c>
      <c r="E5" s="20">
        <f>(MID(D5,1,2)*60*100+MID(D5,4,2)*100+MID(D5,7,2))*5/100</f>
        <v>97</v>
      </c>
      <c r="F5" s="20"/>
      <c r="G5" s="21">
        <v>2</v>
      </c>
      <c r="H5" s="22" t="s">
        <v>247</v>
      </c>
      <c r="I5" s="20">
        <f t="shared" si="0"/>
        <v>98.283</v>
      </c>
      <c r="J5" s="20"/>
      <c r="K5" s="21">
        <v>2</v>
      </c>
      <c r="L5" s="22" t="s">
        <v>13</v>
      </c>
      <c r="M5" s="20">
        <f aca="true" t="shared" si="2" ref="M5:M10">(MID(L5,1,2)*60*100+MID(L5,4,2)*100+MID(L5,7,2))*5/100</f>
        <v>0</v>
      </c>
      <c r="N5" s="20"/>
      <c r="O5" s="21"/>
      <c r="P5" s="22" t="s">
        <v>13</v>
      </c>
      <c r="Q5" s="20">
        <f t="shared" si="1"/>
        <v>0</v>
      </c>
      <c r="R5" s="20"/>
      <c r="S5" s="21"/>
      <c r="T5" s="23">
        <f aca="true" t="shared" si="3" ref="T5:T10">SUM(E5,I5,M5,Q5)</f>
        <v>195.28300000000002</v>
      </c>
      <c r="U5" s="24"/>
    </row>
    <row r="6" spans="1:21" ht="19.5" customHeight="1">
      <c r="A6" s="8">
        <v>3</v>
      </c>
      <c r="B6" s="68" t="s">
        <v>91</v>
      </c>
      <c r="C6" s="68" t="s">
        <v>78</v>
      </c>
      <c r="D6" s="18" t="s">
        <v>188</v>
      </c>
      <c r="E6" s="20">
        <f>(MID(D6,1,2)*60*100+MID(D6,4,2)*100+MID(D6,7,2))*5/100</f>
        <v>120</v>
      </c>
      <c r="F6" s="25"/>
      <c r="G6" s="21">
        <v>3</v>
      </c>
      <c r="H6" s="22" t="s">
        <v>13</v>
      </c>
      <c r="I6" s="20">
        <f t="shared" si="0"/>
        <v>0</v>
      </c>
      <c r="J6" s="25" t="s">
        <v>69</v>
      </c>
      <c r="K6" s="21"/>
      <c r="L6" s="22" t="s">
        <v>13</v>
      </c>
      <c r="M6" s="20">
        <f t="shared" si="2"/>
        <v>0</v>
      </c>
      <c r="N6" s="20"/>
      <c r="O6" s="21"/>
      <c r="P6" s="22" t="s">
        <v>13</v>
      </c>
      <c r="Q6" s="20">
        <f t="shared" si="1"/>
        <v>0</v>
      </c>
      <c r="R6" s="20"/>
      <c r="S6" s="21"/>
      <c r="T6" s="23">
        <f t="shared" si="3"/>
        <v>120</v>
      </c>
      <c r="U6" s="24"/>
    </row>
    <row r="7" spans="1:21" ht="19.5" customHeight="1">
      <c r="A7" s="17">
        <v>4</v>
      </c>
      <c r="D7" s="18" t="s">
        <v>13</v>
      </c>
      <c r="E7" s="20">
        <f aca="true" t="shared" si="4" ref="E5:E10">(MID(D7,1,2)*60*100+MID(D7,4,2)*100+MID(D7,7,2))*5/100</f>
        <v>0</v>
      </c>
      <c r="F7" s="20"/>
      <c r="G7" s="21"/>
      <c r="H7" s="22" t="s">
        <v>13</v>
      </c>
      <c r="I7" s="20">
        <f t="shared" si="0"/>
        <v>0</v>
      </c>
      <c r="J7" s="20"/>
      <c r="K7" s="21"/>
      <c r="L7" s="22" t="s">
        <v>13</v>
      </c>
      <c r="M7" s="20">
        <f t="shared" si="2"/>
        <v>0</v>
      </c>
      <c r="N7" s="20"/>
      <c r="O7" s="21"/>
      <c r="P7" s="22" t="s">
        <v>13</v>
      </c>
      <c r="Q7" s="20">
        <f t="shared" si="1"/>
        <v>0</v>
      </c>
      <c r="R7" s="20"/>
      <c r="S7" s="21"/>
      <c r="T7" s="23">
        <f t="shared" si="3"/>
        <v>0</v>
      </c>
      <c r="U7" s="24"/>
    </row>
    <row r="8" spans="1:21" ht="19.5" customHeight="1">
      <c r="A8" s="8">
        <v>5</v>
      </c>
      <c r="B8" s="68" t="s">
        <v>90</v>
      </c>
      <c r="C8" s="68" t="s">
        <v>78</v>
      </c>
      <c r="D8" s="18" t="s">
        <v>13</v>
      </c>
      <c r="E8" s="20">
        <f t="shared" si="4"/>
        <v>0</v>
      </c>
      <c r="F8" s="20"/>
      <c r="G8" s="21"/>
      <c r="H8" s="22" t="s">
        <v>13</v>
      </c>
      <c r="I8" s="20">
        <f t="shared" si="0"/>
        <v>0</v>
      </c>
      <c r="J8" s="20"/>
      <c r="K8" s="21"/>
      <c r="L8" s="22" t="s">
        <v>13</v>
      </c>
      <c r="M8" s="20">
        <f t="shared" si="2"/>
        <v>0</v>
      </c>
      <c r="N8" s="20"/>
      <c r="O8" s="21"/>
      <c r="P8" s="22" t="s">
        <v>13</v>
      </c>
      <c r="Q8" s="20">
        <f t="shared" si="1"/>
        <v>0</v>
      </c>
      <c r="R8" s="20"/>
      <c r="S8" s="21"/>
      <c r="T8" s="23">
        <f t="shared" si="3"/>
        <v>0</v>
      </c>
      <c r="U8" s="24"/>
    </row>
    <row r="9" spans="1:21" ht="19.5" customHeight="1">
      <c r="A9" s="17">
        <v>6</v>
      </c>
      <c r="D9" s="18" t="s">
        <v>13</v>
      </c>
      <c r="E9" s="20">
        <f t="shared" si="4"/>
        <v>0</v>
      </c>
      <c r="F9" s="20"/>
      <c r="G9" s="21"/>
      <c r="H9" s="22" t="s">
        <v>13</v>
      </c>
      <c r="I9" s="20">
        <f t="shared" si="0"/>
        <v>0</v>
      </c>
      <c r="J9" s="20"/>
      <c r="K9" s="21"/>
      <c r="L9" s="22" t="s">
        <v>13</v>
      </c>
      <c r="M9" s="20">
        <f t="shared" si="2"/>
        <v>0</v>
      </c>
      <c r="N9" s="20"/>
      <c r="O9" s="21"/>
      <c r="P9" s="22" t="s">
        <v>13</v>
      </c>
      <c r="Q9" s="20">
        <f t="shared" si="1"/>
        <v>0</v>
      </c>
      <c r="R9" s="20"/>
      <c r="S9" s="21"/>
      <c r="T9" s="23">
        <f t="shared" si="3"/>
        <v>0</v>
      </c>
      <c r="U9" s="24"/>
    </row>
    <row r="10" spans="1:21" ht="19.5" customHeight="1">
      <c r="A10" s="8">
        <v>7</v>
      </c>
      <c r="D10" s="18" t="s">
        <v>13</v>
      </c>
      <c r="E10" s="20">
        <f t="shared" si="4"/>
        <v>0</v>
      </c>
      <c r="F10" s="20"/>
      <c r="G10" s="21"/>
      <c r="H10" s="22" t="s">
        <v>13</v>
      </c>
      <c r="I10" s="20">
        <f t="shared" si="0"/>
        <v>0</v>
      </c>
      <c r="J10" s="20"/>
      <c r="K10" s="21"/>
      <c r="L10" s="22" t="s">
        <v>13</v>
      </c>
      <c r="M10" s="20">
        <f t="shared" si="2"/>
        <v>0</v>
      </c>
      <c r="N10" s="20"/>
      <c r="O10" s="21"/>
      <c r="P10" s="22" t="s">
        <v>13</v>
      </c>
      <c r="Q10" s="20">
        <f t="shared" si="1"/>
        <v>0</v>
      </c>
      <c r="R10" s="20"/>
      <c r="S10" s="21"/>
      <c r="T10" s="23">
        <f t="shared" si="3"/>
        <v>0</v>
      </c>
      <c r="U10" s="24"/>
    </row>
    <row r="11" ht="12.75" customHeight="1" thickBot="1"/>
    <row r="12" spans="1:20" ht="17.25" customHeight="1" thickBot="1">
      <c r="A12" s="88" t="s">
        <v>16</v>
      </c>
      <c r="B12" s="89"/>
      <c r="C12" s="90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43"/>
    </row>
    <row r="13" spans="1:21" ht="24" customHeight="1" thickBot="1">
      <c r="A13" s="91" t="s">
        <v>1</v>
      </c>
      <c r="B13" s="83" t="s">
        <v>2</v>
      </c>
      <c r="C13" s="83" t="s">
        <v>3</v>
      </c>
      <c r="D13" s="85" t="s">
        <v>4</v>
      </c>
      <c r="E13" s="86"/>
      <c r="F13" s="86"/>
      <c r="G13" s="87"/>
      <c r="H13" s="85" t="s">
        <v>5</v>
      </c>
      <c r="I13" s="86"/>
      <c r="J13" s="86"/>
      <c r="K13" s="87"/>
      <c r="L13" s="85" t="s">
        <v>4</v>
      </c>
      <c r="M13" s="86"/>
      <c r="N13" s="86"/>
      <c r="O13" s="87"/>
      <c r="P13" s="85" t="s">
        <v>5</v>
      </c>
      <c r="Q13" s="86"/>
      <c r="R13" s="86"/>
      <c r="S13" s="87"/>
      <c r="T13" s="62"/>
      <c r="U13" s="63"/>
    </row>
    <row r="14" spans="1:21" ht="19.5" customHeight="1" thickBot="1">
      <c r="A14" s="92"/>
      <c r="B14" s="116"/>
      <c r="C14" s="116"/>
      <c r="D14" s="3" t="s">
        <v>6</v>
      </c>
      <c r="E14" s="4" t="s">
        <v>7</v>
      </c>
      <c r="F14" s="4" t="s">
        <v>8</v>
      </c>
      <c r="G14" s="5" t="s">
        <v>9</v>
      </c>
      <c r="H14" s="3" t="s">
        <v>6</v>
      </c>
      <c r="I14" s="4" t="s">
        <v>7</v>
      </c>
      <c r="J14" s="4" t="s">
        <v>8</v>
      </c>
      <c r="K14" s="5" t="s">
        <v>9</v>
      </c>
      <c r="L14" s="3" t="s">
        <v>6</v>
      </c>
      <c r="M14" s="4" t="s">
        <v>7</v>
      </c>
      <c r="N14" s="4" t="s">
        <v>8</v>
      </c>
      <c r="O14" s="5" t="s">
        <v>9</v>
      </c>
      <c r="P14" s="3" t="s">
        <v>6</v>
      </c>
      <c r="Q14" s="4" t="s">
        <v>7</v>
      </c>
      <c r="R14" s="4" t="s">
        <v>8</v>
      </c>
      <c r="S14" s="5" t="s">
        <v>9</v>
      </c>
      <c r="T14" s="6" t="s">
        <v>7</v>
      </c>
      <c r="U14" s="7" t="s">
        <v>10</v>
      </c>
    </row>
    <row r="15" spans="1:21" ht="19.5" customHeight="1">
      <c r="A15" s="114"/>
      <c r="B15" s="73" t="s">
        <v>96</v>
      </c>
      <c r="C15" s="73" t="s">
        <v>84</v>
      </c>
      <c r="D15" s="130" t="s">
        <v>191</v>
      </c>
      <c r="E15" s="11">
        <f>(MID(D15,1,2)*60*100+MID(D15,4,2)*100+MID(D15,7,2))*5/100</f>
        <v>78.95</v>
      </c>
      <c r="F15" s="12"/>
      <c r="G15" s="13">
        <v>1</v>
      </c>
      <c r="H15" s="10" t="s">
        <v>250</v>
      </c>
      <c r="I15" s="11">
        <f aca="true" t="shared" si="5" ref="I15:I23">FLOOR((MID(H15,1,2)*60*100+MID(H15,4,2)*100+MID(H15,7,2))/3*5/100,0.001)</f>
        <v>76.183</v>
      </c>
      <c r="J15" s="12"/>
      <c r="K15" s="13">
        <v>2</v>
      </c>
      <c r="L15" s="10" t="s">
        <v>13</v>
      </c>
      <c r="M15" s="11">
        <f aca="true" t="shared" si="6" ref="M15:M23">(MID(L15,1,2)*60*100+MID(L15,4,2)*100+MID(L15,7,2))*5/100</f>
        <v>0</v>
      </c>
      <c r="N15" s="12"/>
      <c r="O15" s="13"/>
      <c r="P15" s="10" t="s">
        <v>13</v>
      </c>
      <c r="Q15" s="11">
        <f aca="true" t="shared" si="7" ref="Q15:Q23">FLOOR((MID(P15,1,2)*60*100+MID(P15,4,2)*100+MID(P15,7,2))/3*5/100,0.001)</f>
        <v>0</v>
      </c>
      <c r="R15" s="12"/>
      <c r="S15" s="13"/>
      <c r="T15" s="15">
        <f>SUM(E15,I15,M15,Q15)</f>
        <v>155.133</v>
      </c>
      <c r="U15" s="16"/>
    </row>
    <row r="16" spans="1:21" ht="19.5" customHeight="1">
      <c r="A16" s="115"/>
      <c r="B16" s="73" t="s">
        <v>92</v>
      </c>
      <c r="C16" s="73" t="s">
        <v>80</v>
      </c>
      <c r="D16" s="130" t="s">
        <v>195</v>
      </c>
      <c r="E16" s="19">
        <f>(MID(D16,1,2)*60*100+MID(D16,4,2)*100+MID(D16,7,2))*5/100</f>
        <v>83.95</v>
      </c>
      <c r="F16" s="20"/>
      <c r="G16" s="21">
        <v>2</v>
      </c>
      <c r="H16" s="18" t="s">
        <v>252</v>
      </c>
      <c r="I16" s="19">
        <f t="shared" si="5"/>
        <v>74.316</v>
      </c>
      <c r="J16" s="20"/>
      <c r="K16" s="21">
        <v>1</v>
      </c>
      <c r="L16" s="18" t="s">
        <v>13</v>
      </c>
      <c r="M16" s="19">
        <f t="shared" si="6"/>
        <v>0</v>
      </c>
      <c r="N16" s="20"/>
      <c r="O16" s="21"/>
      <c r="P16" s="18" t="s">
        <v>13</v>
      </c>
      <c r="Q16" s="19">
        <f t="shared" si="7"/>
        <v>0</v>
      </c>
      <c r="R16" s="20"/>
      <c r="S16" s="21"/>
      <c r="T16" s="23">
        <f aca="true" t="shared" si="8" ref="T16:T24">SUM(E16,I16,M16,Q16)</f>
        <v>158.26600000000002</v>
      </c>
      <c r="U16" s="24"/>
    </row>
    <row r="17" spans="1:21" ht="19.5" customHeight="1">
      <c r="A17" s="115"/>
      <c r="B17" s="73" t="s">
        <v>95</v>
      </c>
      <c r="C17" s="73" t="s">
        <v>80</v>
      </c>
      <c r="D17" s="130" t="s">
        <v>193</v>
      </c>
      <c r="E17" s="19">
        <f>(MID(D17,1,2)*60*100+MID(D17,4,2)*100+MID(D17,7,2))*5/100</f>
        <v>88</v>
      </c>
      <c r="F17" s="20"/>
      <c r="G17" s="21">
        <v>3</v>
      </c>
      <c r="H17" s="18" t="s">
        <v>248</v>
      </c>
      <c r="I17" s="19">
        <f t="shared" si="5"/>
        <v>79.95</v>
      </c>
      <c r="J17" s="20"/>
      <c r="K17" s="21">
        <v>3</v>
      </c>
      <c r="L17" s="18" t="s">
        <v>13</v>
      </c>
      <c r="M17" s="19">
        <f t="shared" si="6"/>
        <v>0</v>
      </c>
      <c r="N17" s="20"/>
      <c r="O17" s="21"/>
      <c r="P17" s="18" t="s">
        <v>13</v>
      </c>
      <c r="Q17" s="19">
        <f t="shared" si="7"/>
        <v>0</v>
      </c>
      <c r="R17" s="20"/>
      <c r="S17" s="21"/>
      <c r="T17" s="23">
        <f t="shared" si="8"/>
        <v>167.95</v>
      </c>
      <c r="U17" s="24"/>
    </row>
    <row r="18" spans="1:21" ht="19.5" customHeight="1">
      <c r="A18" s="115"/>
      <c r="B18" s="73" t="s">
        <v>94</v>
      </c>
      <c r="C18" s="73" t="s">
        <v>78</v>
      </c>
      <c r="D18" s="130" t="s">
        <v>192</v>
      </c>
      <c r="E18" s="19">
        <f>(MID(D18,1,2)*60*100+MID(D18,4,2)*100+MID(D18,7,2))*5/100</f>
        <v>97.75</v>
      </c>
      <c r="F18" s="20"/>
      <c r="G18" s="21">
        <v>4</v>
      </c>
      <c r="H18" s="18" t="s">
        <v>251</v>
      </c>
      <c r="I18" s="19">
        <f t="shared" si="5"/>
        <v>92.45</v>
      </c>
      <c r="J18" s="20"/>
      <c r="K18" s="21">
        <v>4</v>
      </c>
      <c r="L18" s="18" t="s">
        <v>13</v>
      </c>
      <c r="M18" s="19">
        <f t="shared" si="6"/>
        <v>0</v>
      </c>
      <c r="N18" s="20"/>
      <c r="O18" s="21"/>
      <c r="P18" s="18" t="s">
        <v>13</v>
      </c>
      <c r="Q18" s="19">
        <f t="shared" si="7"/>
        <v>0</v>
      </c>
      <c r="R18" s="20"/>
      <c r="S18" s="21"/>
      <c r="T18" s="23">
        <f t="shared" si="8"/>
        <v>190.2</v>
      </c>
      <c r="U18" s="24"/>
    </row>
    <row r="19" spans="1:21" ht="19.5" customHeight="1">
      <c r="A19" s="115"/>
      <c r="B19" s="112" t="s">
        <v>176</v>
      </c>
      <c r="C19" s="112" t="s">
        <v>78</v>
      </c>
      <c r="D19" s="130" t="s">
        <v>186</v>
      </c>
      <c r="E19" s="19">
        <f>(MID(D19,1,2)*60*100+MID(D19,4,2)*100+MID(D19,7,2))*5/100</f>
        <v>98.05</v>
      </c>
      <c r="F19" s="20"/>
      <c r="G19" s="21">
        <v>5</v>
      </c>
      <c r="H19" s="18" t="s">
        <v>13</v>
      </c>
      <c r="I19" s="19">
        <f t="shared" si="5"/>
        <v>0</v>
      </c>
      <c r="J19" s="20" t="s">
        <v>69</v>
      </c>
      <c r="K19" s="21"/>
      <c r="L19" s="18" t="s">
        <v>13</v>
      </c>
      <c r="M19" s="19">
        <f t="shared" si="6"/>
        <v>0</v>
      </c>
      <c r="N19" s="20"/>
      <c r="O19" s="21"/>
      <c r="P19" s="18" t="s">
        <v>13</v>
      </c>
      <c r="Q19" s="19">
        <f t="shared" si="7"/>
        <v>0</v>
      </c>
      <c r="R19" s="20"/>
      <c r="S19" s="21"/>
      <c r="T19" s="23">
        <f t="shared" si="8"/>
        <v>98.05</v>
      </c>
      <c r="U19" s="24"/>
    </row>
    <row r="20" spans="1:21" ht="19.5" customHeight="1">
      <c r="A20" s="115"/>
      <c r="B20" s="73" t="s">
        <v>99</v>
      </c>
      <c r="C20" s="73" t="s">
        <v>116</v>
      </c>
      <c r="D20" s="130" t="s">
        <v>187</v>
      </c>
      <c r="E20" s="19">
        <f>(MID(D20,1,2)*60*100+MID(D20,4,2)*100+MID(D20,7,2))*5/100</f>
        <v>115.85</v>
      </c>
      <c r="F20" s="20"/>
      <c r="G20" s="21">
        <v>6</v>
      </c>
      <c r="H20" s="18" t="s">
        <v>13</v>
      </c>
      <c r="I20" s="19">
        <f t="shared" si="5"/>
        <v>0</v>
      </c>
      <c r="J20" s="20" t="s">
        <v>69</v>
      </c>
      <c r="K20" s="21"/>
      <c r="L20" s="18" t="s">
        <v>13</v>
      </c>
      <c r="M20" s="19">
        <f t="shared" si="6"/>
        <v>0</v>
      </c>
      <c r="N20" s="20"/>
      <c r="O20" s="21"/>
      <c r="P20" s="18" t="s">
        <v>13</v>
      </c>
      <c r="Q20" s="19">
        <f t="shared" si="7"/>
        <v>0</v>
      </c>
      <c r="R20" s="20"/>
      <c r="S20" s="21"/>
      <c r="T20" s="23">
        <f t="shared" si="8"/>
        <v>115.85</v>
      </c>
      <c r="U20" s="24"/>
    </row>
    <row r="21" spans="1:21" ht="19.5" customHeight="1">
      <c r="A21" s="115"/>
      <c r="B21" s="76" t="s">
        <v>101</v>
      </c>
      <c r="C21" s="73" t="s">
        <v>117</v>
      </c>
      <c r="D21" s="130" t="s">
        <v>194</v>
      </c>
      <c r="E21" s="19">
        <f>(MID(D21,1,2)*60*100+MID(D21,4,2)*100+MID(D21,7,2))*5/100</f>
        <v>116.7</v>
      </c>
      <c r="F21" s="20"/>
      <c r="G21" s="21">
        <v>7</v>
      </c>
      <c r="H21" s="18" t="s">
        <v>13</v>
      </c>
      <c r="I21" s="19">
        <f t="shared" si="5"/>
        <v>0</v>
      </c>
      <c r="J21" s="20" t="s">
        <v>69</v>
      </c>
      <c r="K21" s="21"/>
      <c r="L21" s="18" t="s">
        <v>13</v>
      </c>
      <c r="M21" s="19">
        <f t="shared" si="6"/>
        <v>0</v>
      </c>
      <c r="N21" s="20"/>
      <c r="O21" s="21"/>
      <c r="P21" s="18" t="s">
        <v>13</v>
      </c>
      <c r="Q21" s="19">
        <f t="shared" si="7"/>
        <v>0</v>
      </c>
      <c r="R21" s="20"/>
      <c r="S21" s="21"/>
      <c r="T21" s="23">
        <f t="shared" si="8"/>
        <v>116.7</v>
      </c>
      <c r="U21" s="24"/>
    </row>
    <row r="22" spans="1:21" ht="19.5" customHeight="1">
      <c r="A22" s="115"/>
      <c r="B22" s="73" t="s">
        <v>93</v>
      </c>
      <c r="C22" s="73" t="s">
        <v>78</v>
      </c>
      <c r="D22" s="130" t="s">
        <v>196</v>
      </c>
      <c r="E22" s="19">
        <f>(MID(D22,1,2)*60*100+MID(D22,4,2)*100+MID(D22,7,2))*5/100</f>
        <v>133.05</v>
      </c>
      <c r="F22" s="20"/>
      <c r="G22" s="21">
        <v>8</v>
      </c>
      <c r="H22" s="18" t="s">
        <v>249</v>
      </c>
      <c r="I22" s="19">
        <f t="shared" si="5"/>
        <v>116.85000000000001</v>
      </c>
      <c r="J22" s="20"/>
      <c r="K22" s="21">
        <v>5</v>
      </c>
      <c r="L22" s="18" t="s">
        <v>13</v>
      </c>
      <c r="M22" s="19">
        <f t="shared" si="6"/>
        <v>0</v>
      </c>
      <c r="N22" s="20"/>
      <c r="O22" s="21"/>
      <c r="P22" s="18" t="s">
        <v>13</v>
      </c>
      <c r="Q22" s="19">
        <f t="shared" si="7"/>
        <v>0</v>
      </c>
      <c r="R22" s="20"/>
      <c r="S22" s="21"/>
      <c r="T22" s="23">
        <f t="shared" si="8"/>
        <v>249.90000000000003</v>
      </c>
      <c r="U22" s="24"/>
    </row>
    <row r="23" spans="1:21" ht="19.5" customHeight="1">
      <c r="A23" s="115"/>
      <c r="B23" s="73" t="s">
        <v>98</v>
      </c>
      <c r="C23" s="73" t="s">
        <v>78</v>
      </c>
      <c r="D23" s="130" t="s">
        <v>189</v>
      </c>
      <c r="E23" s="19">
        <f>(MID(D23,1,2)*60*100+MID(D23,4,2)*100+MID(D23,7,2))*5/100</f>
        <v>165.6</v>
      </c>
      <c r="F23" s="20"/>
      <c r="G23" s="21">
        <v>9</v>
      </c>
      <c r="H23" s="18" t="s">
        <v>13</v>
      </c>
      <c r="I23" s="19">
        <f t="shared" si="5"/>
        <v>0</v>
      </c>
      <c r="J23" s="20" t="s">
        <v>69</v>
      </c>
      <c r="K23" s="21"/>
      <c r="L23" s="18" t="s">
        <v>13</v>
      </c>
      <c r="M23" s="19">
        <f t="shared" si="6"/>
        <v>0</v>
      </c>
      <c r="N23" s="20"/>
      <c r="O23" s="21"/>
      <c r="P23" s="18" t="s">
        <v>13</v>
      </c>
      <c r="Q23" s="19">
        <f t="shared" si="7"/>
        <v>0</v>
      </c>
      <c r="R23" s="20"/>
      <c r="S23" s="21"/>
      <c r="T23" s="23">
        <f t="shared" si="8"/>
        <v>165.6</v>
      </c>
      <c r="U23" s="24"/>
    </row>
    <row r="24" spans="1:21" ht="19.5" customHeight="1">
      <c r="A24" s="115"/>
      <c r="B24" s="132" t="s">
        <v>100</v>
      </c>
      <c r="C24" s="73" t="s">
        <v>78</v>
      </c>
      <c r="D24" s="130" t="s">
        <v>190</v>
      </c>
      <c r="E24" s="19">
        <f>(MID(D24,1,2)*60*100+MID(D24,4,2)*100+MID(D24,7,2))*5/100</f>
        <v>295.5</v>
      </c>
      <c r="F24" s="20"/>
      <c r="G24" s="21">
        <v>10</v>
      </c>
      <c r="H24" s="18" t="s">
        <v>13</v>
      </c>
      <c r="I24" s="19">
        <f>FLOOR((MID(H24,1,2)*60*100+MID(H24,4,2)*100+MID(H24,7,2))/3*5/100,0.001)</f>
        <v>0</v>
      </c>
      <c r="J24" s="20" t="s">
        <v>69</v>
      </c>
      <c r="K24" s="21"/>
      <c r="L24" s="18" t="s">
        <v>13</v>
      </c>
      <c r="M24" s="19">
        <f>(MID(L24,1,2)*60*100+MID(L24,4,2)*100+MID(L24,7,2))*5/100</f>
        <v>0</v>
      </c>
      <c r="N24" s="20"/>
      <c r="O24" s="21"/>
      <c r="P24" s="18" t="s">
        <v>13</v>
      </c>
      <c r="Q24" s="19">
        <f>FLOOR((MID(P24,1,2)*60*100+MID(P24,4,2)*100+MID(P24,7,2))/3*5/100,0.001)</f>
        <v>0</v>
      </c>
      <c r="R24" s="20"/>
      <c r="S24" s="21"/>
      <c r="T24" s="23">
        <f t="shared" si="8"/>
        <v>295.5</v>
      </c>
      <c r="U24" s="24"/>
    </row>
    <row r="25" spans="1:21" ht="12.75" customHeight="1" thickBot="1">
      <c r="A25" s="27"/>
      <c r="B25" s="131"/>
      <c r="C25" s="131"/>
      <c r="D25" s="29"/>
      <c r="E25" s="30"/>
      <c r="F25" s="30"/>
      <c r="G25" s="30"/>
      <c r="H25" s="31"/>
      <c r="I25" s="30"/>
      <c r="J25" s="30"/>
      <c r="K25" s="30"/>
      <c r="L25" s="31"/>
      <c r="M25" s="30"/>
      <c r="N25" s="30"/>
      <c r="O25" s="30"/>
      <c r="P25" s="31"/>
      <c r="Q25" s="30"/>
      <c r="R25" s="30"/>
      <c r="S25" s="30"/>
      <c r="T25" s="31"/>
      <c r="U25" s="32"/>
    </row>
    <row r="26" ht="19.5" customHeight="1"/>
  </sheetData>
  <sheetProtection/>
  <mergeCells count="16">
    <mergeCell ref="D2:G2"/>
    <mergeCell ref="H2:K2"/>
    <mergeCell ref="P13:S13"/>
    <mergeCell ref="L2:O2"/>
    <mergeCell ref="P2:S2"/>
    <mergeCell ref="H13:K13"/>
    <mergeCell ref="L13:O13"/>
    <mergeCell ref="A1:C1"/>
    <mergeCell ref="A2:A3"/>
    <mergeCell ref="B2:B3"/>
    <mergeCell ref="C2:C3"/>
    <mergeCell ref="B13:B14"/>
    <mergeCell ref="C13:C14"/>
    <mergeCell ref="D13:G13"/>
    <mergeCell ref="A12:C12"/>
    <mergeCell ref="A13:A14"/>
  </mergeCells>
  <printOptions horizontalCentered="1"/>
  <pageMargins left="0.7086614173228347" right="0.7086614173228347" top="0.703125" bottom="0.7480314960629921" header="0.31496062992125984" footer="0.31496062992125984"/>
  <pageSetup fitToHeight="0" fitToWidth="1" horizontalDpi="600" verticalDpi="600" orientation="portrait" paperSize="9" scale="53" r:id="rId3"/>
  <headerFooter alignWithMargins="0">
    <oddHeader>&amp;L&amp;G&amp;C&amp;"Arial,Fet"&amp;16HAGA MINI 2022&amp;R&amp;G</oddHeader>
    <oddFooter>&amp;C&amp;9&amp;D</oddFooter>
  </headerFooter>
  <legacy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view="pageLayout" workbookViewId="0" topLeftCell="A7">
      <selection activeCell="B12" sqref="B12"/>
    </sheetView>
  </sheetViews>
  <sheetFormatPr defaultColWidth="9.140625" defaultRowHeight="12.75"/>
  <cols>
    <col min="1" max="1" width="3.00390625" style="33" bestFit="1" customWidth="1"/>
    <col min="2" max="2" width="25.8515625" style="33" bestFit="1" customWidth="1"/>
    <col min="3" max="3" width="22.57421875" style="33" bestFit="1" customWidth="1"/>
    <col min="4" max="4" width="8.140625" style="34" bestFit="1" customWidth="1"/>
    <col min="5" max="5" width="8.140625" style="35" customWidth="1"/>
    <col min="6" max="6" width="4.8515625" style="35" bestFit="1" customWidth="1"/>
    <col min="7" max="7" width="5.28125" style="35" bestFit="1" customWidth="1"/>
    <col min="8" max="8" width="8.140625" style="35" bestFit="1" customWidth="1"/>
    <col min="9" max="9" width="8.28125" style="35" customWidth="1"/>
    <col min="10" max="10" width="4.8515625" style="35" bestFit="1" customWidth="1"/>
    <col min="11" max="11" width="5.28125" style="35" bestFit="1" customWidth="1"/>
    <col min="12" max="12" width="8.140625" style="35" bestFit="1" customWidth="1"/>
    <col min="13" max="13" width="6.28125" style="35" bestFit="1" customWidth="1"/>
    <col min="14" max="14" width="4.8515625" style="35" bestFit="1" customWidth="1"/>
    <col min="15" max="15" width="5.28125" style="35" bestFit="1" customWidth="1"/>
    <col min="16" max="16" width="8.140625" style="35" bestFit="1" customWidth="1"/>
    <col min="17" max="17" width="6.28125" style="35" bestFit="1" customWidth="1"/>
    <col min="18" max="18" width="4.8515625" style="35" bestFit="1" customWidth="1"/>
    <col min="19" max="19" width="5.28125" style="35" bestFit="1" customWidth="1"/>
    <col min="20" max="20" width="7.57421875" style="35" bestFit="1" customWidth="1"/>
    <col min="21" max="21" width="9.00390625" style="0" bestFit="1" customWidth="1"/>
  </cols>
  <sheetData>
    <row r="1" spans="1:20" ht="19.5" customHeight="1" thickBot="1">
      <c r="A1" s="88" t="s">
        <v>17</v>
      </c>
      <c r="B1" s="89"/>
      <c r="C1" s="90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</row>
    <row r="2" spans="1:21" ht="19.5" customHeight="1" thickBot="1">
      <c r="A2" s="91" t="s">
        <v>1</v>
      </c>
      <c r="B2" s="83" t="s">
        <v>2</v>
      </c>
      <c r="C2" s="83" t="s">
        <v>3</v>
      </c>
      <c r="D2" s="85" t="s">
        <v>18</v>
      </c>
      <c r="E2" s="86"/>
      <c r="F2" s="86"/>
      <c r="G2" s="87"/>
      <c r="H2" s="85" t="s">
        <v>5</v>
      </c>
      <c r="I2" s="86"/>
      <c r="J2" s="86"/>
      <c r="K2" s="87"/>
      <c r="L2" s="85" t="s">
        <v>18</v>
      </c>
      <c r="M2" s="86"/>
      <c r="N2" s="86"/>
      <c r="O2" s="87"/>
      <c r="P2" s="85" t="s">
        <v>5</v>
      </c>
      <c r="Q2" s="86"/>
      <c r="R2" s="86"/>
      <c r="S2" s="87"/>
      <c r="T2" s="64"/>
      <c r="U2" s="65"/>
    </row>
    <row r="3" spans="1:21" ht="19.5" customHeight="1" thickBot="1">
      <c r="A3" s="117"/>
      <c r="B3" s="116"/>
      <c r="C3" s="116"/>
      <c r="D3" s="3" t="s">
        <v>6</v>
      </c>
      <c r="E3" s="4" t="s">
        <v>7</v>
      </c>
      <c r="F3" s="4" t="s">
        <v>8</v>
      </c>
      <c r="G3" s="5" t="s">
        <v>9</v>
      </c>
      <c r="H3" s="3" t="s">
        <v>6</v>
      </c>
      <c r="I3" s="4" t="s">
        <v>7</v>
      </c>
      <c r="J3" s="4" t="s">
        <v>8</v>
      </c>
      <c r="K3" s="5" t="s">
        <v>9</v>
      </c>
      <c r="L3" s="3" t="s">
        <v>6</v>
      </c>
      <c r="M3" s="4" t="s">
        <v>7</v>
      </c>
      <c r="N3" s="4" t="s">
        <v>8</v>
      </c>
      <c r="O3" s="5" t="s">
        <v>9</v>
      </c>
      <c r="P3" s="3" t="s">
        <v>6</v>
      </c>
      <c r="Q3" s="4" t="s">
        <v>7</v>
      </c>
      <c r="R3" s="4" t="s">
        <v>8</v>
      </c>
      <c r="S3" s="5" t="s">
        <v>9</v>
      </c>
      <c r="T3" s="60" t="s">
        <v>7</v>
      </c>
      <c r="U3" s="61" t="s">
        <v>10</v>
      </c>
    </row>
    <row r="4" spans="1:21" ht="19.5" customHeight="1">
      <c r="A4" s="119"/>
      <c r="H4" s="39" t="s">
        <v>13</v>
      </c>
      <c r="I4" s="11">
        <f aca="true" t="shared" si="0" ref="I4:I13">FLOOR((MID(H4,1,2)*60*100+MID(H4,4,2)*100+MID(H4,7,2))/3*5/100,0.001)</f>
        <v>0</v>
      </c>
      <c r="J4" s="11"/>
      <c r="K4" s="13"/>
      <c r="L4" s="39" t="s">
        <v>13</v>
      </c>
      <c r="M4" s="11">
        <f aca="true" t="shared" si="1" ref="M4:M13">(MID(L4,1,2)*60*100+MID(L4,4,2)*100+MID(L4,7,2))/100</f>
        <v>0</v>
      </c>
      <c r="N4" s="11"/>
      <c r="O4" s="13"/>
      <c r="P4" s="39" t="s">
        <v>13</v>
      </c>
      <c r="Q4" s="11">
        <f aca="true" t="shared" si="2" ref="Q4:Q13">FLOOR((MID(P4,1,2)*60*100+MID(P4,4,2)*100+MID(P4,7,2))/3*5/100,0.001)</f>
        <v>0</v>
      </c>
      <c r="R4" s="11"/>
      <c r="S4" s="13"/>
      <c r="T4" s="15">
        <f>SUM(E14,I4,M4,Q4)</f>
        <v>0</v>
      </c>
      <c r="U4" s="16"/>
    </row>
    <row r="5" spans="1:21" ht="19.5" customHeight="1">
      <c r="A5" s="119"/>
      <c r="B5" s="73" t="s">
        <v>125</v>
      </c>
      <c r="C5" s="73" t="s">
        <v>80</v>
      </c>
      <c r="D5" s="110" t="s">
        <v>202</v>
      </c>
      <c r="E5" s="19">
        <f>(MID(D5,1,2)*60*100+MID(D5,4,2)*100+MID(D5,7,2))/100</f>
        <v>64.03</v>
      </c>
      <c r="F5" s="19"/>
      <c r="G5" s="21">
        <v>1</v>
      </c>
      <c r="H5" s="39" t="s">
        <v>255</v>
      </c>
      <c r="I5" s="19">
        <f t="shared" si="0"/>
        <v>64.266</v>
      </c>
      <c r="J5" s="19"/>
      <c r="K5" s="21">
        <v>1</v>
      </c>
      <c r="L5" s="39" t="s">
        <v>13</v>
      </c>
      <c r="M5" s="19">
        <f t="shared" si="1"/>
        <v>0</v>
      </c>
      <c r="N5" s="19"/>
      <c r="O5" s="21"/>
      <c r="P5" s="39" t="s">
        <v>13</v>
      </c>
      <c r="Q5" s="19">
        <f t="shared" si="2"/>
        <v>0</v>
      </c>
      <c r="R5" s="19"/>
      <c r="S5" s="21"/>
      <c r="T5" s="23">
        <f aca="true" t="shared" si="3" ref="T5:T13">SUM(E5,I5,M5,Q5)</f>
        <v>128.296</v>
      </c>
      <c r="U5" s="24"/>
    </row>
    <row r="6" spans="1:21" ht="19.5" customHeight="1">
      <c r="A6" s="119"/>
      <c r="B6" s="73" t="s">
        <v>119</v>
      </c>
      <c r="C6" s="73" t="s">
        <v>78</v>
      </c>
      <c r="D6" s="110" t="s">
        <v>203</v>
      </c>
      <c r="E6" s="19">
        <f>(MID(D6,1,2)*60*100+MID(D6,4,2)*100+MID(D6,7,2))/100</f>
        <v>70.79</v>
      </c>
      <c r="F6" s="19"/>
      <c r="G6" s="21">
        <v>2</v>
      </c>
      <c r="H6" s="39" t="s">
        <v>262</v>
      </c>
      <c r="I6" s="19">
        <f t="shared" si="0"/>
        <v>70.383</v>
      </c>
      <c r="J6" s="19"/>
      <c r="K6" s="21">
        <v>2</v>
      </c>
      <c r="L6" s="39" t="s">
        <v>13</v>
      </c>
      <c r="M6" s="19">
        <f t="shared" si="1"/>
        <v>0</v>
      </c>
      <c r="N6" s="19"/>
      <c r="O6" s="21"/>
      <c r="P6" s="39" t="s">
        <v>13</v>
      </c>
      <c r="Q6" s="19">
        <f t="shared" si="2"/>
        <v>0</v>
      </c>
      <c r="R6" s="19"/>
      <c r="S6" s="21"/>
      <c r="T6" s="23">
        <f t="shared" si="3"/>
        <v>141.173</v>
      </c>
      <c r="U6" s="24"/>
    </row>
    <row r="7" spans="1:21" ht="19.5" customHeight="1">
      <c r="A7" s="119"/>
      <c r="B7" s="73" t="s">
        <v>120</v>
      </c>
      <c r="C7" s="73" t="s">
        <v>78</v>
      </c>
      <c r="D7" s="110" t="s">
        <v>204</v>
      </c>
      <c r="E7" s="19">
        <f>(MID(D7,1,2)*60*100+MID(D7,4,2)*100+MID(D7,7,2))/100</f>
        <v>74.35</v>
      </c>
      <c r="F7" s="19"/>
      <c r="G7" s="21">
        <v>3</v>
      </c>
      <c r="H7" s="39" t="s">
        <v>256</v>
      </c>
      <c r="I7" s="19">
        <f t="shared" si="0"/>
        <v>71.833</v>
      </c>
      <c r="J7" s="19"/>
      <c r="K7" s="21">
        <v>3</v>
      </c>
      <c r="L7" s="39" t="s">
        <v>13</v>
      </c>
      <c r="M7" s="19">
        <f t="shared" si="1"/>
        <v>0</v>
      </c>
      <c r="N7" s="19"/>
      <c r="O7" s="21"/>
      <c r="P7" s="39" t="s">
        <v>13</v>
      </c>
      <c r="Q7" s="19">
        <f t="shared" si="2"/>
        <v>0</v>
      </c>
      <c r="R7" s="19"/>
      <c r="S7" s="21"/>
      <c r="T7" s="23">
        <f t="shared" si="3"/>
        <v>146.183</v>
      </c>
      <c r="U7" s="24"/>
    </row>
    <row r="8" spans="1:21" ht="19.5" customHeight="1">
      <c r="A8" s="119"/>
      <c r="B8" s="73" t="s">
        <v>121</v>
      </c>
      <c r="C8" s="73" t="s">
        <v>78</v>
      </c>
      <c r="D8" s="110" t="s">
        <v>205</v>
      </c>
      <c r="E8" s="19">
        <f>(MID(D8,1,2)*60*100+MID(D8,4,2)*100+MID(D8,7,2))/100</f>
        <v>74.73</v>
      </c>
      <c r="F8" s="19"/>
      <c r="G8" s="21">
        <v>4</v>
      </c>
      <c r="H8" s="39" t="s">
        <v>257</v>
      </c>
      <c r="I8" s="19">
        <f t="shared" si="0"/>
        <v>74.45</v>
      </c>
      <c r="J8" s="19"/>
      <c r="K8" s="21">
        <v>4</v>
      </c>
      <c r="L8" s="39" t="s">
        <v>13</v>
      </c>
      <c r="M8" s="19">
        <f t="shared" si="1"/>
        <v>0</v>
      </c>
      <c r="N8" s="19"/>
      <c r="O8" s="21"/>
      <c r="P8" s="39" t="s">
        <v>13</v>
      </c>
      <c r="Q8" s="19">
        <f t="shared" si="2"/>
        <v>0</v>
      </c>
      <c r="R8" s="19"/>
      <c r="S8" s="21"/>
      <c r="T8" s="23">
        <f t="shared" si="3"/>
        <v>149.18</v>
      </c>
      <c r="U8" s="24"/>
    </row>
    <row r="9" spans="1:21" ht="19.5" customHeight="1">
      <c r="A9" s="119"/>
      <c r="B9" s="73" t="s">
        <v>123</v>
      </c>
      <c r="C9" s="73" t="s">
        <v>78</v>
      </c>
      <c r="D9" s="110" t="s">
        <v>206</v>
      </c>
      <c r="E9" s="19">
        <f>(MID(D9,1,2)*60*100+MID(D9,4,2)*100+MID(D9,7,2))/100</f>
        <v>78.14</v>
      </c>
      <c r="F9" s="19"/>
      <c r="G9" s="21">
        <v>5</v>
      </c>
      <c r="H9" s="39" t="s">
        <v>253</v>
      </c>
      <c r="I9" s="19">
        <f t="shared" si="0"/>
        <v>77.233</v>
      </c>
      <c r="J9" s="19"/>
      <c r="K9" s="21">
        <v>5</v>
      </c>
      <c r="L9" s="39" t="s">
        <v>13</v>
      </c>
      <c r="M9" s="19">
        <f t="shared" si="1"/>
        <v>0</v>
      </c>
      <c r="N9" s="19"/>
      <c r="O9" s="21"/>
      <c r="P9" s="39" t="s">
        <v>13</v>
      </c>
      <c r="Q9" s="19">
        <f t="shared" si="2"/>
        <v>0</v>
      </c>
      <c r="R9" s="19"/>
      <c r="S9" s="21"/>
      <c r="T9" s="23">
        <f t="shared" si="3"/>
        <v>155.373</v>
      </c>
      <c r="U9" s="24"/>
    </row>
    <row r="10" spans="1:21" ht="19.5" customHeight="1">
      <c r="A10" s="119"/>
      <c r="B10" s="73" t="s">
        <v>126</v>
      </c>
      <c r="C10" s="73" t="s">
        <v>78</v>
      </c>
      <c r="D10" s="110" t="s">
        <v>209</v>
      </c>
      <c r="E10" s="19">
        <f>(MID(D10,1,2)*60*100+MID(D10,4,2)*100+MID(D10,7,2))/100</f>
        <v>91.23</v>
      </c>
      <c r="F10" s="19"/>
      <c r="G10" s="21">
        <v>6</v>
      </c>
      <c r="H10" s="39" t="s">
        <v>254</v>
      </c>
      <c r="I10" s="19">
        <f t="shared" si="0"/>
        <v>93.883</v>
      </c>
      <c r="J10" s="19"/>
      <c r="K10" s="21">
        <v>6</v>
      </c>
      <c r="L10" s="39" t="s">
        <v>13</v>
      </c>
      <c r="M10" s="19">
        <f t="shared" si="1"/>
        <v>0</v>
      </c>
      <c r="N10" s="19"/>
      <c r="O10" s="21"/>
      <c r="P10" s="39" t="s">
        <v>13</v>
      </c>
      <c r="Q10" s="19">
        <f t="shared" si="2"/>
        <v>0</v>
      </c>
      <c r="R10" s="19"/>
      <c r="S10" s="21"/>
      <c r="T10" s="23">
        <f t="shared" si="3"/>
        <v>185.113</v>
      </c>
      <c r="U10" s="24"/>
    </row>
    <row r="11" spans="1:21" ht="19.5" customHeight="1">
      <c r="A11" s="119"/>
      <c r="B11" s="73" t="s">
        <v>124</v>
      </c>
      <c r="C11" s="73" t="s">
        <v>80</v>
      </c>
      <c r="D11" s="110" t="s">
        <v>207</v>
      </c>
      <c r="E11" s="19">
        <f>(MID(D11,1,2)*60*100+MID(D11,4,2)*100+MID(D11,7,2))/100</f>
        <v>95.27</v>
      </c>
      <c r="F11" s="19"/>
      <c r="G11" s="21">
        <v>7</v>
      </c>
      <c r="H11" s="39" t="s">
        <v>258</v>
      </c>
      <c r="I11" s="19">
        <f t="shared" si="0"/>
        <v>96.316</v>
      </c>
      <c r="J11" s="19"/>
      <c r="K11" s="21">
        <v>7</v>
      </c>
      <c r="L11" s="39" t="s">
        <v>13</v>
      </c>
      <c r="M11" s="19">
        <f t="shared" si="1"/>
        <v>0</v>
      </c>
      <c r="N11" s="19"/>
      <c r="O11" s="21"/>
      <c r="P11" s="39" t="s">
        <v>13</v>
      </c>
      <c r="Q11" s="19">
        <f t="shared" si="2"/>
        <v>0</v>
      </c>
      <c r="R11" s="19"/>
      <c r="S11" s="21"/>
      <c r="T11" s="23">
        <f t="shared" si="3"/>
        <v>191.586</v>
      </c>
      <c r="U11" s="24"/>
    </row>
    <row r="12" spans="1:21" ht="19.5" customHeight="1">
      <c r="A12" s="118"/>
      <c r="B12" s="73" t="s">
        <v>118</v>
      </c>
      <c r="C12" s="73" t="s">
        <v>78</v>
      </c>
      <c r="D12" s="39" t="s">
        <v>13</v>
      </c>
      <c r="E12" s="19">
        <f>(MID(D12,1,2)*60*100+MID(D12,4,2)*100+MID(D12,7,2))/100</f>
        <v>0</v>
      </c>
      <c r="F12" s="19" t="s">
        <v>69</v>
      </c>
      <c r="G12" s="21"/>
      <c r="H12" s="39" t="s">
        <v>266</v>
      </c>
      <c r="I12" s="19">
        <f t="shared" si="0"/>
        <v>109.96600000000001</v>
      </c>
      <c r="J12" s="19"/>
      <c r="K12" s="21">
        <v>8</v>
      </c>
      <c r="L12" s="39" t="s">
        <v>13</v>
      </c>
      <c r="M12" s="19">
        <f t="shared" si="1"/>
        <v>0</v>
      </c>
      <c r="N12" s="19"/>
      <c r="O12" s="21"/>
      <c r="P12" s="39" t="s">
        <v>13</v>
      </c>
      <c r="Q12" s="19">
        <f t="shared" si="2"/>
        <v>0</v>
      </c>
      <c r="R12" s="19"/>
      <c r="S12" s="21"/>
      <c r="T12" s="23">
        <f t="shared" si="3"/>
        <v>109.96600000000001</v>
      </c>
      <c r="U12" s="24"/>
    </row>
    <row r="13" spans="1:21" ht="19.5" customHeight="1">
      <c r="A13" s="17"/>
      <c r="D13" s="39" t="s">
        <v>13</v>
      </c>
      <c r="E13" s="19">
        <f>(MID(D13,1,2)*60*100+MID(D13,4,2)*100+MID(D13,7,2))/100</f>
        <v>0</v>
      </c>
      <c r="F13" s="19"/>
      <c r="G13" s="21"/>
      <c r="H13" s="39" t="s">
        <v>13</v>
      </c>
      <c r="I13" s="19">
        <f t="shared" si="0"/>
        <v>0</v>
      </c>
      <c r="J13" s="19"/>
      <c r="K13" s="21"/>
      <c r="L13" s="39" t="s">
        <v>13</v>
      </c>
      <c r="M13" s="19">
        <f t="shared" si="1"/>
        <v>0</v>
      </c>
      <c r="N13" s="19"/>
      <c r="O13" s="21"/>
      <c r="P13" s="39" t="s">
        <v>13</v>
      </c>
      <c r="Q13" s="19">
        <f t="shared" si="2"/>
        <v>0</v>
      </c>
      <c r="R13" s="19"/>
      <c r="S13" s="21"/>
      <c r="T13" s="23">
        <f t="shared" si="3"/>
        <v>0</v>
      </c>
      <c r="U13" s="24"/>
    </row>
    <row r="14" spans="1:21" ht="12.75" customHeight="1" thickBot="1">
      <c r="A14" s="27"/>
      <c r="D14" s="110" t="s">
        <v>13</v>
      </c>
      <c r="E14" s="11">
        <f>(MID(D14,1,2)*60*100+MID(D14,4,2)*100+MID(D14,7,2))/100</f>
        <v>0</v>
      </c>
      <c r="F14" s="11"/>
      <c r="G14" s="13"/>
      <c r="H14" s="31"/>
      <c r="I14" s="30"/>
      <c r="J14" s="30"/>
      <c r="K14" s="30"/>
      <c r="L14" s="31"/>
      <c r="M14" s="30"/>
      <c r="N14" s="30"/>
      <c r="O14" s="30"/>
      <c r="P14" s="31"/>
      <c r="Q14" s="30"/>
      <c r="R14" s="30"/>
      <c r="S14" s="30"/>
      <c r="T14" s="31"/>
      <c r="U14" s="32"/>
    </row>
    <row r="15" ht="12.75" customHeight="1"/>
    <row r="16" ht="12.75" customHeight="1" thickBot="1"/>
    <row r="17" spans="1:20" ht="19.5" customHeight="1" thickBot="1">
      <c r="A17" s="88" t="s">
        <v>21</v>
      </c>
      <c r="B17" s="89"/>
      <c r="C17" s="90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43"/>
    </row>
    <row r="18" spans="1:21" ht="19.5" customHeight="1" thickBot="1">
      <c r="A18" s="91" t="s">
        <v>1</v>
      </c>
      <c r="B18" s="83" t="s">
        <v>2</v>
      </c>
      <c r="C18" s="83" t="s">
        <v>3</v>
      </c>
      <c r="D18" s="85" t="s">
        <v>18</v>
      </c>
      <c r="E18" s="86"/>
      <c r="F18" s="86"/>
      <c r="G18" s="87"/>
      <c r="H18" s="85" t="s">
        <v>5</v>
      </c>
      <c r="I18" s="86"/>
      <c r="J18" s="86"/>
      <c r="K18" s="87"/>
      <c r="L18" s="85" t="s">
        <v>18</v>
      </c>
      <c r="M18" s="86"/>
      <c r="N18" s="86"/>
      <c r="O18" s="87"/>
      <c r="P18" s="85" t="s">
        <v>5</v>
      </c>
      <c r="Q18" s="86"/>
      <c r="R18" s="86"/>
      <c r="S18" s="87"/>
      <c r="T18" s="64"/>
      <c r="U18" s="65"/>
    </row>
    <row r="19" spans="1:21" ht="19.5" customHeight="1" thickBot="1">
      <c r="A19" s="92"/>
      <c r="B19" s="116"/>
      <c r="C19" s="116"/>
      <c r="D19" s="3" t="s">
        <v>6</v>
      </c>
      <c r="E19" s="4" t="s">
        <v>7</v>
      </c>
      <c r="F19" s="4" t="s">
        <v>8</v>
      </c>
      <c r="G19" s="5" t="s">
        <v>9</v>
      </c>
      <c r="H19" s="3" t="s">
        <v>6</v>
      </c>
      <c r="I19" s="4" t="s">
        <v>7</v>
      </c>
      <c r="J19" s="4" t="s">
        <v>8</v>
      </c>
      <c r="K19" s="5" t="s">
        <v>9</v>
      </c>
      <c r="L19" s="3" t="s">
        <v>6</v>
      </c>
      <c r="M19" s="4" t="s">
        <v>7</v>
      </c>
      <c r="N19" s="4" t="s">
        <v>8</v>
      </c>
      <c r="O19" s="5" t="s">
        <v>9</v>
      </c>
      <c r="P19" s="3" t="s">
        <v>6</v>
      </c>
      <c r="Q19" s="4" t="s">
        <v>7</v>
      </c>
      <c r="R19" s="4" t="s">
        <v>8</v>
      </c>
      <c r="S19" s="5" t="s">
        <v>9</v>
      </c>
      <c r="T19" s="60" t="s">
        <v>7</v>
      </c>
      <c r="U19" s="61" t="s">
        <v>10</v>
      </c>
    </row>
    <row r="20" spans="1:21" ht="19.5" customHeight="1">
      <c r="A20" s="114"/>
      <c r="B20" s="73" t="s">
        <v>97</v>
      </c>
      <c r="C20" s="73" t="s">
        <v>77</v>
      </c>
      <c r="D20" s="110" t="s">
        <v>199</v>
      </c>
      <c r="E20" s="11">
        <f>(MID(D20,1,2)*60*100+MID(D20,4,2)*100+MID(D20,7,2))/100</f>
        <v>67.81</v>
      </c>
      <c r="F20" s="11"/>
      <c r="G20" s="13">
        <v>1</v>
      </c>
      <c r="H20" s="39" t="s">
        <v>261</v>
      </c>
      <c r="I20" s="11">
        <f>FLOOR((MID(H20,1,2)*60*100+MID(H20,4,2)*100+MID(H20,7,2))/3*5/100,0.001)</f>
        <v>67.2</v>
      </c>
      <c r="J20" s="11"/>
      <c r="K20" s="40" t="s">
        <v>267</v>
      </c>
      <c r="L20" s="39" t="s">
        <v>13</v>
      </c>
      <c r="M20" s="11">
        <f>(MID(L20,1,2)*60*100+MID(L20,4,2)*100+MID(L20,7,2))/100</f>
        <v>0</v>
      </c>
      <c r="N20" s="11"/>
      <c r="O20" s="40"/>
      <c r="P20" s="39" t="s">
        <v>13</v>
      </c>
      <c r="Q20" s="11">
        <f>FLOOR((MID(P20,1,2)*60*100+MID(P20,4,2)*100+MID(P20,7,2))/3*5/100,0.001)</f>
        <v>0</v>
      </c>
      <c r="R20" s="11"/>
      <c r="S20" s="13"/>
      <c r="T20" s="15">
        <f>SUM(E20,I20,M20,Q20)</f>
        <v>135.01</v>
      </c>
      <c r="U20" s="16"/>
    </row>
    <row r="21" spans="1:21" ht="19.5" customHeight="1">
      <c r="A21" s="134"/>
      <c r="B21" s="112" t="s">
        <v>179</v>
      </c>
      <c r="C21" s="112" t="s">
        <v>168</v>
      </c>
      <c r="D21" s="110" t="s">
        <v>201</v>
      </c>
      <c r="E21" s="19">
        <f>(MID(D21,1,2)*60*100+MID(D21,4,2)*100+MID(D21,7,2))/100</f>
        <v>70.51</v>
      </c>
      <c r="F21" s="19"/>
      <c r="G21" s="21">
        <v>2</v>
      </c>
      <c r="H21" s="39" t="s">
        <v>263</v>
      </c>
      <c r="I21" s="19">
        <f>FLOOR((MID(H21,1,2)*60*100+MID(H21,4,2)*100+MID(H21,7,2))/3*5/100,0.001)</f>
        <v>76.416</v>
      </c>
      <c r="J21" s="19"/>
      <c r="K21" s="21">
        <v>2</v>
      </c>
      <c r="L21" s="39" t="s">
        <v>13</v>
      </c>
      <c r="M21" s="19">
        <f>(MID(L21,1,2)*60*100+MID(L21,4,2)*100+MID(L21,7,2))/100</f>
        <v>0</v>
      </c>
      <c r="N21" s="19"/>
      <c r="O21" s="21"/>
      <c r="P21" s="39" t="s">
        <v>13</v>
      </c>
      <c r="Q21" s="19">
        <f>FLOOR((MID(P21,1,2)*60*100+MID(P21,4,2)*100+MID(P21,7,2))/3*5/100,0.001)</f>
        <v>0</v>
      </c>
      <c r="R21" s="19"/>
      <c r="S21" s="21"/>
      <c r="T21" s="23">
        <f>SUM(E21,I21,M21,Q21)</f>
        <v>146.926</v>
      </c>
      <c r="U21" s="24"/>
    </row>
    <row r="22" spans="1:21" ht="19.5" customHeight="1">
      <c r="A22" s="115"/>
      <c r="B22" s="73" t="s">
        <v>103</v>
      </c>
      <c r="C22" s="73" t="s">
        <v>80</v>
      </c>
      <c r="D22" s="110" t="s">
        <v>197</v>
      </c>
      <c r="E22" s="19">
        <f>(MID(D22,1,2)*60*100+MID(D22,4,2)*100+MID(D22,7,2))/100</f>
        <v>73.58</v>
      </c>
      <c r="F22" s="19"/>
      <c r="G22" s="21">
        <v>3</v>
      </c>
      <c r="H22" s="39" t="s">
        <v>259</v>
      </c>
      <c r="I22" s="19">
        <f>FLOOR((MID(H22,1,2)*60*100+MID(H22,4,2)*100+MID(H22,7,2))/3*5/100,0.001)</f>
        <v>84.25</v>
      </c>
      <c r="J22" s="19"/>
      <c r="K22" s="21">
        <v>5</v>
      </c>
      <c r="L22" s="39" t="s">
        <v>13</v>
      </c>
      <c r="M22" s="19">
        <f>(MID(L22,1,2)*60*100+MID(L22,4,2)*100+MID(L22,7,2))/100</f>
        <v>0</v>
      </c>
      <c r="N22" s="19"/>
      <c r="O22" s="21"/>
      <c r="P22" s="39" t="s">
        <v>13</v>
      </c>
      <c r="Q22" s="19">
        <f>FLOOR((MID(P22,1,2)*60*100+MID(P22,4,2)*100+MID(P22,7,2))/3*5/100,0.001)</f>
        <v>0</v>
      </c>
      <c r="R22" s="19"/>
      <c r="S22" s="21"/>
      <c r="T22" s="23">
        <f>SUM(E22,I22,M22,Q22)</f>
        <v>157.82999999999998</v>
      </c>
      <c r="U22" s="24"/>
    </row>
    <row r="23" spans="1:21" ht="19.5" customHeight="1">
      <c r="A23" s="115"/>
      <c r="B23" s="111" t="s">
        <v>178</v>
      </c>
      <c r="C23" s="111" t="s">
        <v>168</v>
      </c>
      <c r="D23" s="110" t="s">
        <v>208</v>
      </c>
      <c r="E23" s="19">
        <f>(MID(D23,1,2)*60*100+MID(D23,4,2)*100+MID(D23,7,2))/100</f>
        <v>77.83</v>
      </c>
      <c r="F23" s="19"/>
      <c r="G23" s="21">
        <v>4</v>
      </c>
      <c r="H23" s="39" t="s">
        <v>265</v>
      </c>
      <c r="I23" s="19">
        <f>FLOOR((MID(H23,1,2)*60*100+MID(H23,4,2)*100+MID(H23,7,2))/3*5/100,0.001)</f>
        <v>76.95</v>
      </c>
      <c r="J23" s="19"/>
      <c r="K23" s="21">
        <v>3</v>
      </c>
      <c r="L23" s="39" t="s">
        <v>13</v>
      </c>
      <c r="M23" s="19">
        <f>(MID(L23,1,2)*60*100+MID(L23,4,2)*100+MID(L23,7,2))/100</f>
        <v>0</v>
      </c>
      <c r="N23" s="19"/>
      <c r="O23" s="21"/>
      <c r="P23" s="39" t="s">
        <v>13</v>
      </c>
      <c r="Q23" s="19">
        <f>FLOOR((MID(P23,1,2)*60*100+MID(P23,4,2)*100+MID(P23,7,2))/3*5/100,0.001)</f>
        <v>0</v>
      </c>
      <c r="R23" s="19"/>
      <c r="S23" s="21"/>
      <c r="T23" s="23">
        <f>SUM(E23,I23,M23,Q23)</f>
        <v>154.78</v>
      </c>
      <c r="U23" s="24"/>
    </row>
    <row r="24" spans="1:21" ht="15.75" customHeight="1">
      <c r="A24" s="115"/>
      <c r="B24" s="132" t="s">
        <v>102</v>
      </c>
      <c r="C24" s="132" t="s">
        <v>78</v>
      </c>
      <c r="D24" s="110" t="s">
        <v>198</v>
      </c>
      <c r="E24" s="19">
        <f>(MID(D24,1,2)*60*100+MID(D24,4,2)*100+MID(D24,7,2))/100</f>
        <v>92.44</v>
      </c>
      <c r="F24" s="19"/>
      <c r="G24" s="21">
        <v>5</v>
      </c>
      <c r="H24" s="39" t="s">
        <v>260</v>
      </c>
      <c r="I24" s="19">
        <f>FLOOR((MID(H24,1,2)*60*100+MID(H24,4,2)*100+MID(H24,7,2))/3*5/100,0.001)</f>
        <v>89.533</v>
      </c>
      <c r="J24" s="19"/>
      <c r="K24" s="21">
        <v>6</v>
      </c>
      <c r="L24" s="39" t="s">
        <v>13</v>
      </c>
      <c r="M24" s="19">
        <f>(MID(L24,1,2)*60*100+MID(L24,4,2)*100+MID(L24,7,2))/100</f>
        <v>0</v>
      </c>
      <c r="N24" s="19"/>
      <c r="O24" s="21"/>
      <c r="P24" s="39" t="s">
        <v>13</v>
      </c>
      <c r="Q24" s="19">
        <f>FLOOR((MID(P24,1,2)*60*100+MID(P24,4,2)*100+MID(P24,7,2))/3*5/100,0.001)</f>
        <v>0</v>
      </c>
      <c r="R24" s="19"/>
      <c r="S24" s="21"/>
      <c r="T24" s="23">
        <f>SUM(E24,I24,M24,Q24)</f>
        <v>181.973</v>
      </c>
      <c r="U24" s="24"/>
    </row>
    <row r="25" spans="1:21" ht="18" customHeight="1">
      <c r="A25" s="133"/>
      <c r="B25" s="73" t="s">
        <v>104</v>
      </c>
      <c r="C25" s="73" t="s">
        <v>78</v>
      </c>
      <c r="D25" s="39" t="s">
        <v>200</v>
      </c>
      <c r="E25" s="19">
        <f>(MID(D25,1,2)*60*100+MID(D25,4,2)*100+MID(D25,7,2))/100</f>
        <v>103.94</v>
      </c>
      <c r="F25" s="19"/>
      <c r="G25" s="21">
        <v>6</v>
      </c>
      <c r="H25" s="39" t="s">
        <v>264</v>
      </c>
      <c r="I25" s="19">
        <f>FLOOR((MID(H25,1,2)*60*100+MID(H25,4,2)*100+MID(H25,7,2))/3*5/100,0.001)</f>
        <v>77.96600000000001</v>
      </c>
      <c r="J25" s="19"/>
      <c r="K25" s="21">
        <v>4</v>
      </c>
      <c r="L25" s="39" t="s">
        <v>13</v>
      </c>
      <c r="M25" s="19">
        <f>(MID(L25,1,2)*60*100+MID(L25,4,2)*100+MID(L25,7,2))/100</f>
        <v>0</v>
      </c>
      <c r="N25" s="19"/>
      <c r="O25" s="21"/>
      <c r="P25" s="39" t="s">
        <v>13</v>
      </c>
      <c r="Q25" s="19">
        <f>FLOOR((MID(P25,1,2)*60*100+MID(P25,4,2)*100+MID(P25,7,2))/3*5/100,0.001)</f>
        <v>0</v>
      </c>
      <c r="R25" s="19"/>
      <c r="S25" s="21"/>
      <c r="T25" s="23">
        <f>SUM(E25,I25,M25,Q25)</f>
        <v>181.906</v>
      </c>
      <c r="U25" s="24"/>
    </row>
    <row r="26" spans="1:21" ht="17.25" customHeight="1">
      <c r="A26" s="111"/>
      <c r="B26" s="69" t="s">
        <v>114</v>
      </c>
      <c r="C26" s="70" t="s">
        <v>115</v>
      </c>
      <c r="D26" s="110" t="s">
        <v>13</v>
      </c>
      <c r="E26" s="19">
        <f>(MID(D26,1,2)*60*100+MID(D26,4,2)*100+MID(D26,7,2))/100</f>
        <v>0</v>
      </c>
      <c r="F26" s="19"/>
      <c r="G26" s="21"/>
      <c r="H26" s="39" t="s">
        <v>13</v>
      </c>
      <c r="I26" s="19">
        <f>FLOOR((MID(H26,1,2)*60*100+MID(H26,4,2)*100+MID(H26,7,2))/3*5/100,0.001)</f>
        <v>0</v>
      </c>
      <c r="J26" s="19"/>
      <c r="K26" s="21"/>
      <c r="L26" s="39" t="s">
        <v>13</v>
      </c>
      <c r="M26" s="19">
        <f>(MID(L26,1,2)*60*100+MID(L26,4,2)*100+MID(L26,7,2))/100</f>
        <v>0</v>
      </c>
      <c r="N26" s="19"/>
      <c r="O26" s="21"/>
      <c r="P26" s="39" t="s">
        <v>13</v>
      </c>
      <c r="Q26" s="19">
        <f>FLOOR((MID(P26,1,2)*60*100+MID(P26,4,2)*100+MID(P26,7,2))/3*5/100,0.001)</f>
        <v>0</v>
      </c>
      <c r="R26" s="19"/>
      <c r="S26" s="21"/>
      <c r="T26" s="23">
        <f>SUM(E26,I26,M26,Q26)</f>
        <v>0</v>
      </c>
      <c r="U26" s="24"/>
    </row>
  </sheetData>
  <sheetProtection/>
  <mergeCells count="16">
    <mergeCell ref="D2:G2"/>
    <mergeCell ref="H2:K2"/>
    <mergeCell ref="P18:S18"/>
    <mergeCell ref="L2:O2"/>
    <mergeCell ref="P2:S2"/>
    <mergeCell ref="H18:K18"/>
    <mergeCell ref="L18:O18"/>
    <mergeCell ref="A1:C1"/>
    <mergeCell ref="A2:A3"/>
    <mergeCell ref="B2:B3"/>
    <mergeCell ref="C2:C3"/>
    <mergeCell ref="B18:B19"/>
    <mergeCell ref="C18:C19"/>
    <mergeCell ref="D18:G18"/>
    <mergeCell ref="A17:C17"/>
    <mergeCell ref="A18:A19"/>
  </mergeCells>
  <printOptions horizontalCentered="1"/>
  <pageMargins left="0.7086614173228347" right="0.7086614173228347" top="0.875" bottom="0.7480314960629921" header="0.31496062992125984" footer="0.31496062992125984"/>
  <pageSetup fitToHeight="0" fitToWidth="1" horizontalDpi="600" verticalDpi="600" orientation="landscape" paperSize="9" scale="78" r:id="rId2"/>
  <headerFooter alignWithMargins="0">
    <oddHeader>&amp;L&amp;G&amp;C&amp;"Arial,Fet"&amp;16HAGA MINI 2017&amp;R&amp;G</oddHeader>
    <oddFooter>&amp;C&amp;9&amp;D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view="pageLayout" workbookViewId="0" topLeftCell="A1">
      <selection activeCell="A12" sqref="A12:K19"/>
    </sheetView>
  </sheetViews>
  <sheetFormatPr defaultColWidth="9.140625" defaultRowHeight="12.75"/>
  <cols>
    <col min="1" max="1" width="3.00390625" style="33" bestFit="1" customWidth="1"/>
    <col min="2" max="2" width="22.421875" style="33" bestFit="1" customWidth="1"/>
    <col min="3" max="3" width="22.57421875" style="33" bestFit="1" customWidth="1"/>
    <col min="4" max="4" width="8.140625" style="35" bestFit="1" customWidth="1"/>
    <col min="5" max="5" width="6.28125" style="35" bestFit="1" customWidth="1"/>
    <col min="6" max="6" width="4.8515625" style="35" bestFit="1" customWidth="1"/>
    <col min="7" max="7" width="5.28125" style="35" bestFit="1" customWidth="1"/>
    <col min="8" max="8" width="8.140625" style="35" bestFit="1" customWidth="1"/>
    <col min="9" max="9" width="7.57421875" style="35" bestFit="1" customWidth="1"/>
    <col min="10" max="10" width="4.8515625" style="35" bestFit="1" customWidth="1"/>
    <col min="11" max="11" width="5.28125" style="35" bestFit="1" customWidth="1"/>
    <col min="12" max="12" width="8.140625" style="35" bestFit="1" customWidth="1"/>
    <col min="13" max="13" width="6.28125" style="35" bestFit="1" customWidth="1"/>
    <col min="14" max="14" width="4.8515625" style="35" bestFit="1" customWidth="1"/>
    <col min="15" max="15" width="5.28125" style="35" bestFit="1" customWidth="1"/>
    <col min="16" max="16" width="8.140625" style="35" bestFit="1" customWidth="1"/>
    <col min="17" max="17" width="6.28125" style="35" bestFit="1" customWidth="1"/>
    <col min="18" max="18" width="4.8515625" style="35" bestFit="1" customWidth="1"/>
    <col min="19" max="19" width="5.28125" style="35" bestFit="1" customWidth="1"/>
    <col min="20" max="20" width="7.57421875" style="35" bestFit="1" customWidth="1"/>
    <col min="21" max="21" width="9.00390625" style="0" bestFit="1" customWidth="1"/>
  </cols>
  <sheetData>
    <row r="1" spans="1:20" ht="19.5" customHeight="1" thickBot="1">
      <c r="A1" s="88" t="s">
        <v>22</v>
      </c>
      <c r="B1" s="89"/>
      <c r="C1" s="90"/>
      <c r="D1" s="4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</row>
    <row r="2" spans="1:21" ht="19.5" customHeight="1" thickBot="1">
      <c r="A2" s="91" t="s">
        <v>1</v>
      </c>
      <c r="B2" s="83" t="s">
        <v>2</v>
      </c>
      <c r="C2" s="83" t="s">
        <v>3</v>
      </c>
      <c r="D2" s="85" t="s">
        <v>18</v>
      </c>
      <c r="E2" s="86"/>
      <c r="F2" s="86"/>
      <c r="G2" s="87"/>
      <c r="H2" s="85" t="s">
        <v>5</v>
      </c>
      <c r="I2" s="86"/>
      <c r="J2" s="86"/>
      <c r="K2" s="87"/>
      <c r="L2" s="85" t="s">
        <v>18</v>
      </c>
      <c r="M2" s="86"/>
      <c r="N2" s="86"/>
      <c r="O2" s="87"/>
      <c r="P2" s="85" t="s">
        <v>23</v>
      </c>
      <c r="Q2" s="86"/>
      <c r="R2" s="86"/>
      <c r="S2" s="87"/>
      <c r="T2" s="64"/>
      <c r="U2" s="65"/>
    </row>
    <row r="3" spans="1:21" ht="19.5" customHeight="1" thickBot="1">
      <c r="A3" s="92"/>
      <c r="B3" s="116"/>
      <c r="C3" s="116"/>
      <c r="D3" s="3" t="s">
        <v>6</v>
      </c>
      <c r="E3" s="4" t="s">
        <v>7</v>
      </c>
      <c r="F3" s="4" t="s">
        <v>8</v>
      </c>
      <c r="G3" s="5" t="s">
        <v>9</v>
      </c>
      <c r="H3" s="3" t="s">
        <v>6</v>
      </c>
      <c r="I3" s="4" t="s">
        <v>7</v>
      </c>
      <c r="J3" s="4" t="s">
        <v>8</v>
      </c>
      <c r="K3" s="5" t="s">
        <v>9</v>
      </c>
      <c r="L3" s="3" t="s">
        <v>6</v>
      </c>
      <c r="M3" s="4" t="s">
        <v>7</v>
      </c>
      <c r="N3" s="4" t="s">
        <v>8</v>
      </c>
      <c r="O3" s="5" t="s">
        <v>9</v>
      </c>
      <c r="P3" s="3" t="s">
        <v>6</v>
      </c>
      <c r="Q3" s="4" t="s">
        <v>7</v>
      </c>
      <c r="R3" s="4" t="s">
        <v>8</v>
      </c>
      <c r="S3" s="5" t="s">
        <v>9</v>
      </c>
      <c r="T3" s="60" t="s">
        <v>7</v>
      </c>
      <c r="U3" s="61" t="s">
        <v>10</v>
      </c>
    </row>
    <row r="4" spans="1:21" ht="19.5" customHeight="1">
      <c r="A4" s="114"/>
      <c r="B4" s="111" t="s">
        <v>148</v>
      </c>
      <c r="C4" s="129" t="s">
        <v>78</v>
      </c>
      <c r="D4" s="110" t="s">
        <v>217</v>
      </c>
      <c r="E4" s="11">
        <f>(MID(D4,1,2)*60*100+MID(D4,4,2)*100+MID(D4,7,2))/100</f>
        <v>56.7</v>
      </c>
      <c r="F4" s="11"/>
      <c r="G4" s="13">
        <v>1</v>
      </c>
      <c r="H4" s="39" t="s">
        <v>274</v>
      </c>
      <c r="I4" s="11">
        <f>FLOOR((MID(H4,1,2)*60*100+MID(H4,4,2)*100+MID(H4,7,2))/3*5/100,0.001)</f>
        <v>59.316</v>
      </c>
      <c r="J4" s="11"/>
      <c r="K4" s="13">
        <v>1</v>
      </c>
      <c r="L4" s="39" t="s">
        <v>13</v>
      </c>
      <c r="M4" s="11">
        <f>(MID(L4,1,2)*60*100+MID(L4,4,2)*100+MID(L4,7,2))/100</f>
        <v>0</v>
      </c>
      <c r="N4" s="11"/>
      <c r="O4" s="13"/>
      <c r="P4" s="39" t="s">
        <v>13</v>
      </c>
      <c r="Q4" s="11">
        <f>(MID(P4,1,2)*60*100+MID(P4,4,2)*100+MID(P4,7,2))/2/100</f>
        <v>0</v>
      </c>
      <c r="R4" s="11"/>
      <c r="S4" s="13"/>
      <c r="T4" s="15">
        <f>SUM(E4,I4,M4,Q4)</f>
        <v>116.016</v>
      </c>
      <c r="U4" s="16"/>
    </row>
    <row r="5" spans="1:21" ht="19.5" customHeight="1">
      <c r="A5" s="115"/>
      <c r="B5" s="73" t="s">
        <v>105</v>
      </c>
      <c r="C5" s="73" t="s">
        <v>210</v>
      </c>
      <c r="D5" s="110" t="s">
        <v>214</v>
      </c>
      <c r="E5" s="19">
        <f>(MID(D5,1,2)*60*100+MID(D5,4,2)*100+MID(D5,7,2))/100</f>
        <v>63.9</v>
      </c>
      <c r="F5" s="19"/>
      <c r="G5" s="21">
        <v>2</v>
      </c>
      <c r="H5" s="39" t="s">
        <v>268</v>
      </c>
      <c r="I5" s="19">
        <f>FLOOR((MID(H5,1,2)*60*100+MID(H5,4,2)*100+MID(H5,7,2))/3*5/100,0.001)</f>
        <v>65.45</v>
      </c>
      <c r="J5" s="42"/>
      <c r="K5" s="21">
        <v>2</v>
      </c>
      <c r="L5" s="39" t="s">
        <v>13</v>
      </c>
      <c r="M5" s="19">
        <f>(MID(L5,1,2)*60*100+MID(L5,4,2)*100+MID(L5,7,2))/100</f>
        <v>0</v>
      </c>
      <c r="N5" s="42"/>
      <c r="O5" s="21"/>
      <c r="P5" s="39" t="s">
        <v>13</v>
      </c>
      <c r="Q5" s="19">
        <f>(MID(P5,1,2)*60*100+MID(P5,4,2)*100+MID(P5,7,2))/2/100</f>
        <v>0</v>
      </c>
      <c r="R5" s="42"/>
      <c r="S5" s="21"/>
      <c r="T5" s="15">
        <f>SUM(E5,I5,M5,Q5)</f>
        <v>129.35</v>
      </c>
      <c r="U5" s="24"/>
    </row>
    <row r="6" spans="1:21" ht="19.5" customHeight="1">
      <c r="A6" s="115"/>
      <c r="B6" s="73" t="s">
        <v>107</v>
      </c>
      <c r="C6" s="73" t="s">
        <v>78</v>
      </c>
      <c r="D6" s="110" t="s">
        <v>215</v>
      </c>
      <c r="E6" s="19">
        <f>(MID(D6,1,2)*60*100+MID(D6,4,2)*100+MID(D6,7,2))/100</f>
        <v>82.86</v>
      </c>
      <c r="F6" s="19"/>
      <c r="G6" s="21">
        <v>3</v>
      </c>
      <c r="H6" s="39" t="s">
        <v>275</v>
      </c>
      <c r="I6" s="19">
        <f>FLOOR((MID(H6,1,2)*60*100+MID(H6,4,2)*100+MID(H6,7,2))/3*5/100,0.001)</f>
        <v>79.766</v>
      </c>
      <c r="J6" s="19"/>
      <c r="K6" s="21">
        <v>3</v>
      </c>
      <c r="L6" s="39" t="s">
        <v>13</v>
      </c>
      <c r="M6" s="19">
        <f>(MID(L6,1,2)*60*100+MID(L6,4,2)*100+MID(L6,7,2))/100</f>
        <v>0</v>
      </c>
      <c r="N6" s="19"/>
      <c r="O6" s="21"/>
      <c r="P6" s="39" t="s">
        <v>13</v>
      </c>
      <c r="Q6" s="19">
        <f>(MID(P6,1,2)*60*100+MID(P6,4,2)*100+MID(P6,7,2))/2/100</f>
        <v>0</v>
      </c>
      <c r="R6" s="19"/>
      <c r="S6" s="21"/>
      <c r="T6" s="15">
        <f>SUM(E6,I6,M6,Q6)</f>
        <v>162.626</v>
      </c>
      <c r="U6" s="24"/>
    </row>
    <row r="7" spans="1:21" ht="19.5" customHeight="1">
      <c r="A7" s="115"/>
      <c r="B7" s="132" t="s">
        <v>106</v>
      </c>
      <c r="C7" s="132" t="s">
        <v>117</v>
      </c>
      <c r="D7" s="110" t="s">
        <v>216</v>
      </c>
      <c r="E7" s="19">
        <f>(MID(D7,1,2)*60*100+MID(D7,4,2)*100+MID(D7,7,2))/100</f>
        <v>89.52</v>
      </c>
      <c r="F7" s="19"/>
      <c r="G7" s="21">
        <v>4</v>
      </c>
      <c r="H7" s="39" t="s">
        <v>269</v>
      </c>
      <c r="I7" s="19">
        <f>FLOOR((MID(H7,1,2)*60*100+MID(H7,4,2)*100+MID(H7,7,2))/3*5/100,0.001)</f>
        <v>103.45</v>
      </c>
      <c r="J7" s="19"/>
      <c r="K7" s="21">
        <v>4</v>
      </c>
      <c r="L7" s="39" t="s">
        <v>13</v>
      </c>
      <c r="M7" s="19">
        <f>(MID(L7,1,2)*60*100+MID(L7,4,2)*100+MID(L7,7,2))/100</f>
        <v>0</v>
      </c>
      <c r="N7" s="19"/>
      <c r="O7" s="21"/>
      <c r="P7" s="39" t="s">
        <v>13</v>
      </c>
      <c r="Q7" s="19">
        <f>(MID(P7,1,2)*60*100+MID(P7,4,2)*100+MID(P7,7,2))/2/100</f>
        <v>0</v>
      </c>
      <c r="R7" s="19"/>
      <c r="S7" s="21"/>
      <c r="T7" s="15">
        <f>SUM(E7,I7,M7,Q7)</f>
        <v>192.97</v>
      </c>
      <c r="U7" s="24"/>
    </row>
    <row r="8" spans="1:21" ht="19.5" customHeight="1">
      <c r="A8" s="17"/>
      <c r="B8" s="38"/>
      <c r="C8" s="9"/>
      <c r="D8" s="39" t="s">
        <v>13</v>
      </c>
      <c r="E8" s="19">
        <f>(MID(D8,1,2)*60*100+MID(D8,4,2)*100+MID(D8,7,2))/100</f>
        <v>0</v>
      </c>
      <c r="F8" s="19"/>
      <c r="G8" s="21"/>
      <c r="H8" s="39" t="s">
        <v>13</v>
      </c>
      <c r="I8" s="19">
        <f>FLOOR((MID(H8,1,2)*60*100+MID(H8,4,2)*100+MID(H8,7,2))/3*5/100,0.001)</f>
        <v>0</v>
      </c>
      <c r="J8" s="19"/>
      <c r="K8" s="21"/>
      <c r="L8" s="39" t="s">
        <v>13</v>
      </c>
      <c r="M8" s="19">
        <f>(MID(L8,1,2)*60*100+MID(L8,4,2)*100+MID(L8,7,2))/100</f>
        <v>0</v>
      </c>
      <c r="N8" s="19"/>
      <c r="O8" s="21"/>
      <c r="P8" s="39" t="s">
        <v>13</v>
      </c>
      <c r="Q8" s="19">
        <f>(MID(P8,1,2)*60*100+MID(P8,4,2)*100+MID(P8,7,2))/2/100</f>
        <v>0</v>
      </c>
      <c r="R8" s="19"/>
      <c r="S8" s="21"/>
      <c r="T8" s="15">
        <f>SUM(E8,I8,M8,Q8)</f>
        <v>0</v>
      </c>
      <c r="U8" s="24"/>
    </row>
    <row r="9" spans="1:21" ht="12.75" customHeight="1" thickBot="1">
      <c r="A9" s="27"/>
      <c r="B9" s="28"/>
      <c r="C9" s="28"/>
      <c r="D9" s="31"/>
      <c r="E9" s="30"/>
      <c r="F9" s="30"/>
      <c r="G9" s="30"/>
      <c r="H9" s="31"/>
      <c r="I9" s="30"/>
      <c r="J9" s="30"/>
      <c r="K9" s="30"/>
      <c r="L9" s="31"/>
      <c r="M9" s="30"/>
      <c r="N9" s="30"/>
      <c r="O9" s="30"/>
      <c r="P9" s="31"/>
      <c r="Q9" s="30"/>
      <c r="R9" s="30"/>
      <c r="S9" s="30"/>
      <c r="T9" s="31"/>
      <c r="U9" s="32"/>
    </row>
    <row r="10" ht="12.75" customHeight="1"/>
    <row r="11" ht="12.75" customHeight="1" thickBot="1"/>
    <row r="12" spans="1:20" ht="17.25" customHeight="1" thickBot="1">
      <c r="A12" s="88" t="s">
        <v>26</v>
      </c>
      <c r="B12" s="89"/>
      <c r="C12" s="90"/>
      <c r="D12" s="4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43"/>
    </row>
    <row r="13" spans="1:21" ht="19.5" customHeight="1" thickBot="1">
      <c r="A13" s="91" t="s">
        <v>1</v>
      </c>
      <c r="B13" s="83" t="s">
        <v>2</v>
      </c>
      <c r="C13" s="83" t="s">
        <v>3</v>
      </c>
      <c r="D13" s="85" t="s">
        <v>18</v>
      </c>
      <c r="E13" s="86"/>
      <c r="F13" s="86"/>
      <c r="G13" s="87"/>
      <c r="H13" s="85" t="s">
        <v>5</v>
      </c>
      <c r="I13" s="86"/>
      <c r="J13" s="86"/>
      <c r="K13" s="87"/>
      <c r="L13" s="85" t="s">
        <v>18</v>
      </c>
      <c r="M13" s="86"/>
      <c r="N13" s="86"/>
      <c r="O13" s="87"/>
      <c r="P13" s="85" t="s">
        <v>23</v>
      </c>
      <c r="Q13" s="86"/>
      <c r="R13" s="86"/>
      <c r="S13" s="87"/>
      <c r="T13" s="64"/>
      <c r="U13" s="65"/>
    </row>
    <row r="14" spans="1:21" ht="19.5" customHeight="1" thickBot="1">
      <c r="A14" s="92"/>
      <c r="B14" s="116"/>
      <c r="C14" s="116"/>
      <c r="D14" s="3" t="s">
        <v>6</v>
      </c>
      <c r="E14" s="4" t="s">
        <v>7</v>
      </c>
      <c r="F14" s="4" t="s">
        <v>8</v>
      </c>
      <c r="G14" s="5" t="s">
        <v>9</v>
      </c>
      <c r="H14" s="3" t="s">
        <v>6</v>
      </c>
      <c r="I14" s="4" t="s">
        <v>7</v>
      </c>
      <c r="J14" s="4" t="s">
        <v>8</v>
      </c>
      <c r="K14" s="5" t="s">
        <v>9</v>
      </c>
      <c r="L14" s="3" t="s">
        <v>6</v>
      </c>
      <c r="M14" s="4" t="s">
        <v>7</v>
      </c>
      <c r="N14" s="4" t="s">
        <v>8</v>
      </c>
      <c r="O14" s="5" t="s">
        <v>9</v>
      </c>
      <c r="P14" s="3" t="s">
        <v>6</v>
      </c>
      <c r="Q14" s="4" t="s">
        <v>7</v>
      </c>
      <c r="R14" s="4" t="s">
        <v>8</v>
      </c>
      <c r="S14" s="5" t="s">
        <v>9</v>
      </c>
      <c r="T14" s="60" t="s">
        <v>7</v>
      </c>
      <c r="U14" s="61" t="s">
        <v>10</v>
      </c>
    </row>
    <row r="15" spans="1:21" ht="19.5" customHeight="1">
      <c r="A15" s="114"/>
      <c r="B15" s="73" t="s">
        <v>110</v>
      </c>
      <c r="C15" s="73" t="s">
        <v>78</v>
      </c>
      <c r="D15" s="120" t="s">
        <v>211</v>
      </c>
      <c r="E15" s="11">
        <f>(MID(D15,1,2)*60*100+MID(D15,4,2)*100+MID(D15,7,2))/100</f>
        <v>52.28</v>
      </c>
      <c r="F15" s="11"/>
      <c r="G15" s="13">
        <v>1</v>
      </c>
      <c r="H15" s="37" t="s">
        <v>272</v>
      </c>
      <c r="I15" s="11">
        <f aca="true" t="shared" si="0" ref="I15:I20">FLOOR((MID(H15,1,2)*60*100+MID(H15,4,2)*100+MID(H15,7,2))/3*5/100,0.001)</f>
        <v>53.083</v>
      </c>
      <c r="J15" s="11"/>
      <c r="K15" s="13">
        <v>1</v>
      </c>
      <c r="L15" s="37" t="s">
        <v>13</v>
      </c>
      <c r="M15" s="11">
        <f aca="true" t="shared" si="1" ref="M15:M20">(MID(L15,1,2)*60*100+MID(L15,4,2)*100+MID(L15,7,2))/100</f>
        <v>0</v>
      </c>
      <c r="N15" s="11"/>
      <c r="O15" s="13"/>
      <c r="P15" s="37" t="s">
        <v>13</v>
      </c>
      <c r="Q15" s="11">
        <f>(MID(P15,1,2)*60*100+MID(P15,4,2)*100+MID(P15,7,2))/2/100</f>
        <v>0</v>
      </c>
      <c r="R15" s="11"/>
      <c r="S15" s="13"/>
      <c r="T15" s="15">
        <f>SUM(E15,I15,M15,Q15)</f>
        <v>105.363</v>
      </c>
      <c r="U15" s="16"/>
    </row>
    <row r="16" spans="1:21" ht="19.5" customHeight="1">
      <c r="A16" s="115"/>
      <c r="B16" s="73" t="s">
        <v>108</v>
      </c>
      <c r="C16" s="73" t="s">
        <v>80</v>
      </c>
      <c r="D16" s="110" t="s">
        <v>212</v>
      </c>
      <c r="E16" s="19">
        <f>(MID(D16,1,2)*60*100+MID(D16,4,2)*100+MID(D16,7,2))/100</f>
        <v>52.62</v>
      </c>
      <c r="F16" s="19"/>
      <c r="G16" s="21">
        <v>2</v>
      </c>
      <c r="H16" s="39" t="s">
        <v>270</v>
      </c>
      <c r="I16" s="19">
        <f t="shared" si="0"/>
        <v>56</v>
      </c>
      <c r="J16" s="19"/>
      <c r="K16" s="21">
        <v>3</v>
      </c>
      <c r="L16" s="39" t="s">
        <v>13</v>
      </c>
      <c r="M16" s="19">
        <f t="shared" si="1"/>
        <v>0</v>
      </c>
      <c r="N16" s="19"/>
      <c r="O16" s="21"/>
      <c r="P16" s="39" t="s">
        <v>13</v>
      </c>
      <c r="Q16" s="19">
        <f aca="true" t="shared" si="2" ref="Q16:Q21">(MID(P16,1,2)*60*100+MID(P16,4,2)*100+MID(P16,7,2))/2/100</f>
        <v>0</v>
      </c>
      <c r="R16" s="19"/>
      <c r="S16" s="21"/>
      <c r="T16" s="15">
        <f aca="true" t="shared" si="3" ref="T16:T21">SUM(E16,I16,M16,Q16)</f>
        <v>108.62</v>
      </c>
      <c r="U16" s="24"/>
    </row>
    <row r="17" spans="1:21" ht="19.5" customHeight="1">
      <c r="A17" s="115"/>
      <c r="B17" s="73" t="s">
        <v>109</v>
      </c>
      <c r="C17" s="73" t="s">
        <v>80</v>
      </c>
      <c r="D17" s="110" t="s">
        <v>213</v>
      </c>
      <c r="E17" s="19">
        <f>(MID(D17,1,2)*60*100+MID(D17,4,2)*100+MID(D17,7,2))/100</f>
        <v>55.66</v>
      </c>
      <c r="F17" s="19"/>
      <c r="G17" s="21">
        <v>3</v>
      </c>
      <c r="H17" s="39" t="s">
        <v>273</v>
      </c>
      <c r="I17" s="19">
        <f t="shared" si="0"/>
        <v>55.583</v>
      </c>
      <c r="J17" s="19"/>
      <c r="K17" s="21">
        <v>2</v>
      </c>
      <c r="L17" s="39" t="s">
        <v>13</v>
      </c>
      <c r="M17" s="19">
        <f t="shared" si="1"/>
        <v>0</v>
      </c>
      <c r="N17" s="19"/>
      <c r="O17" s="21"/>
      <c r="P17" s="39" t="s">
        <v>13</v>
      </c>
      <c r="Q17" s="19">
        <f t="shared" si="2"/>
        <v>0</v>
      </c>
      <c r="R17" s="19"/>
      <c r="S17" s="21"/>
      <c r="T17" s="15">
        <f t="shared" si="3"/>
        <v>111.243</v>
      </c>
      <c r="U17" s="24"/>
    </row>
    <row r="18" spans="1:21" ht="19.5" customHeight="1">
      <c r="A18" s="115"/>
      <c r="B18" s="112" t="s">
        <v>164</v>
      </c>
      <c r="C18" s="112" t="s">
        <v>180</v>
      </c>
      <c r="D18" s="110" t="s">
        <v>219</v>
      </c>
      <c r="E18" s="19">
        <f>(MID(D18,1,2)*60*100+MID(D18,4,2)*100+MID(D18,7,2))/100</f>
        <v>56.23</v>
      </c>
      <c r="F18" s="19"/>
      <c r="G18" s="21">
        <v>4</v>
      </c>
      <c r="H18" s="39" t="s">
        <v>277</v>
      </c>
      <c r="I18" s="19">
        <f t="shared" si="0"/>
        <v>56.7</v>
      </c>
      <c r="J18" s="19"/>
      <c r="K18" s="21">
        <v>4</v>
      </c>
      <c r="L18" s="39" t="s">
        <v>13</v>
      </c>
      <c r="M18" s="19">
        <f t="shared" si="1"/>
        <v>0</v>
      </c>
      <c r="N18" s="19"/>
      <c r="O18" s="21"/>
      <c r="P18" s="39" t="s">
        <v>13</v>
      </c>
      <c r="Q18" s="19">
        <f t="shared" si="2"/>
        <v>0</v>
      </c>
      <c r="R18" s="19"/>
      <c r="S18" s="21"/>
      <c r="T18" s="15">
        <f t="shared" si="3"/>
        <v>112.93</v>
      </c>
      <c r="U18" s="24"/>
    </row>
    <row r="19" spans="1:21" ht="19.5" customHeight="1">
      <c r="A19" s="115"/>
      <c r="B19" s="112" t="s">
        <v>135</v>
      </c>
      <c r="C19" s="112" t="s">
        <v>78</v>
      </c>
      <c r="D19" s="110" t="s">
        <v>218</v>
      </c>
      <c r="E19" s="19">
        <f>(MID(D19,1,2)*60*100+MID(D19,4,2)*100+MID(D19,7,2))/100</f>
        <v>57.32</v>
      </c>
      <c r="F19" s="19"/>
      <c r="G19" s="21">
        <v>5</v>
      </c>
      <c r="H19" s="39" t="s">
        <v>271</v>
      </c>
      <c r="I19" s="19">
        <f t="shared" si="0"/>
        <v>60.216</v>
      </c>
      <c r="J19" s="19"/>
      <c r="K19" s="21">
        <v>5</v>
      </c>
      <c r="L19" s="39" t="s">
        <v>13</v>
      </c>
      <c r="M19" s="19">
        <f t="shared" si="1"/>
        <v>0</v>
      </c>
      <c r="N19" s="19"/>
      <c r="O19" s="21"/>
      <c r="P19" s="39" t="s">
        <v>13</v>
      </c>
      <c r="Q19" s="19">
        <f t="shared" si="2"/>
        <v>0</v>
      </c>
      <c r="R19" s="19"/>
      <c r="S19" s="21"/>
      <c r="T19" s="15">
        <f t="shared" si="3"/>
        <v>117.536</v>
      </c>
      <c r="U19" s="24"/>
    </row>
    <row r="20" spans="1:21" ht="19.5" customHeight="1">
      <c r="A20" s="17"/>
      <c r="B20" s="121"/>
      <c r="C20" s="122"/>
      <c r="D20" s="39" t="s">
        <v>13</v>
      </c>
      <c r="E20" s="19">
        <f>(MID(D20,1,2)*60*100+MID(D20,4,2)*100+MID(D20,7,2))/100</f>
        <v>0</v>
      </c>
      <c r="F20" s="19"/>
      <c r="G20" s="21"/>
      <c r="H20" s="39" t="s">
        <v>13</v>
      </c>
      <c r="I20" s="19">
        <f t="shared" si="0"/>
        <v>0</v>
      </c>
      <c r="J20" s="19"/>
      <c r="K20" s="21"/>
      <c r="L20" s="39" t="s">
        <v>13</v>
      </c>
      <c r="M20" s="19">
        <f t="shared" si="1"/>
        <v>0</v>
      </c>
      <c r="N20" s="19"/>
      <c r="O20" s="21"/>
      <c r="P20" s="39" t="s">
        <v>13</v>
      </c>
      <c r="Q20" s="19">
        <f t="shared" si="2"/>
        <v>0</v>
      </c>
      <c r="R20" s="19"/>
      <c r="S20" s="21"/>
      <c r="T20" s="15">
        <f t="shared" si="3"/>
        <v>0</v>
      </c>
      <c r="U20" s="24"/>
    </row>
    <row r="21" spans="1:21" ht="19.5" customHeight="1">
      <c r="A21" s="17"/>
      <c r="B21" s="26"/>
      <c r="C21" s="9"/>
      <c r="D21" s="39" t="s">
        <v>13</v>
      </c>
      <c r="E21" s="19">
        <f>(MID(D21,1,2)*60*100+MID(D21,4,2)*100+MID(D21,7,2))/100</f>
        <v>0</v>
      </c>
      <c r="F21" s="19"/>
      <c r="G21" s="21"/>
      <c r="H21" s="39" t="s">
        <v>13</v>
      </c>
      <c r="I21" s="19">
        <f>FLOOR((MID(H21,1,2)*60*100+MID(H21,4,2)*100+MID(H21,7,2))/3*5/100,0.001)</f>
        <v>0</v>
      </c>
      <c r="J21" s="19"/>
      <c r="K21" s="21"/>
      <c r="L21" s="39" t="s">
        <v>13</v>
      </c>
      <c r="M21" s="19">
        <f>(MID(L21,1,2)*60*100+MID(L21,4,2)*100+MID(L21,7,2))/100</f>
        <v>0</v>
      </c>
      <c r="N21" s="19"/>
      <c r="O21" s="21"/>
      <c r="P21" s="39" t="s">
        <v>13</v>
      </c>
      <c r="Q21" s="19">
        <f t="shared" si="2"/>
        <v>0</v>
      </c>
      <c r="R21" s="19"/>
      <c r="S21" s="21"/>
      <c r="T21" s="15">
        <f t="shared" si="3"/>
        <v>0</v>
      </c>
      <c r="U21" s="24"/>
    </row>
    <row r="22" spans="1:21" ht="12.75" customHeight="1" thickBot="1">
      <c r="A22" s="27"/>
      <c r="B22" s="28"/>
      <c r="C22" s="28"/>
      <c r="D22" s="31"/>
      <c r="E22" s="30"/>
      <c r="F22" s="30"/>
      <c r="G22" s="30"/>
      <c r="H22" s="31"/>
      <c r="I22" s="30"/>
      <c r="J22" s="30"/>
      <c r="K22" s="30"/>
      <c r="L22" s="31"/>
      <c r="M22" s="30"/>
      <c r="N22" s="30"/>
      <c r="O22" s="30"/>
      <c r="P22" s="31"/>
      <c r="Q22" s="30"/>
      <c r="R22" s="30"/>
      <c r="S22" s="30"/>
      <c r="T22" s="31"/>
      <c r="U22" s="32"/>
    </row>
    <row r="23" ht="12.75" customHeight="1"/>
  </sheetData>
  <sheetProtection/>
  <mergeCells count="16">
    <mergeCell ref="D2:G2"/>
    <mergeCell ref="H2:K2"/>
    <mergeCell ref="P13:S13"/>
    <mergeCell ref="L2:O2"/>
    <mergeCell ref="P2:S2"/>
    <mergeCell ref="H13:K13"/>
    <mergeCell ref="L13:O13"/>
    <mergeCell ref="A1:C1"/>
    <mergeCell ref="A2:A3"/>
    <mergeCell ref="B2:B3"/>
    <mergeCell ref="C2:C3"/>
    <mergeCell ref="B13:B14"/>
    <mergeCell ref="C13:C14"/>
    <mergeCell ref="D13:G13"/>
    <mergeCell ref="A12:C12"/>
    <mergeCell ref="A13:A14"/>
  </mergeCells>
  <printOptions horizontalCentered="1"/>
  <pageMargins left="0.7086614173228347" right="0.7086614173228347" top="0.8690625" bottom="0.7480314960629921" header="0.31496062992125984" footer="0.31496062992125984"/>
  <pageSetup fitToHeight="0" fitToWidth="1" horizontalDpi="600" verticalDpi="600" orientation="landscape" paperSize="9" scale="81" r:id="rId2"/>
  <headerFooter alignWithMargins="0">
    <oddHeader>&amp;L&amp;G&amp;C&amp;"Arial,Fet"&amp;16HAGA MINI 2022&amp;R&amp;G</oddHeader>
    <oddFooter>&amp;C&amp;9&amp;D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view="pageLayout" workbookViewId="0" topLeftCell="A1">
      <selection activeCell="I21" sqref="I21"/>
    </sheetView>
  </sheetViews>
  <sheetFormatPr defaultColWidth="9.140625" defaultRowHeight="12.75"/>
  <cols>
    <col min="1" max="1" width="3.00390625" style="33" bestFit="1" customWidth="1"/>
    <col min="2" max="2" width="21.8515625" style="33" bestFit="1" customWidth="1"/>
    <col min="3" max="3" width="22.57421875" style="33" bestFit="1" customWidth="1"/>
    <col min="4" max="4" width="8.140625" style="35" bestFit="1" customWidth="1"/>
    <col min="5" max="5" width="6.28125" style="35" bestFit="1" customWidth="1"/>
    <col min="6" max="6" width="4.8515625" style="35" bestFit="1" customWidth="1"/>
    <col min="7" max="7" width="5.28125" style="35" bestFit="1" customWidth="1"/>
    <col min="8" max="8" width="8.140625" style="35" bestFit="1" customWidth="1"/>
    <col min="9" max="9" width="6.28125" style="35" bestFit="1" customWidth="1"/>
    <col min="10" max="10" width="4.8515625" style="35" bestFit="1" customWidth="1"/>
    <col min="11" max="11" width="5.28125" style="35" bestFit="1" customWidth="1"/>
    <col min="12" max="12" width="8.140625" style="35" bestFit="1" customWidth="1"/>
    <col min="13" max="13" width="6.28125" style="35" bestFit="1" customWidth="1"/>
    <col min="14" max="14" width="4.8515625" style="35" bestFit="1" customWidth="1"/>
    <col min="15" max="15" width="5.28125" style="35" bestFit="1" customWidth="1"/>
    <col min="16" max="16" width="8.140625" style="35" bestFit="1" customWidth="1"/>
    <col min="17" max="17" width="6.28125" style="35" bestFit="1" customWidth="1"/>
    <col min="18" max="18" width="4.8515625" style="35" bestFit="1" customWidth="1"/>
    <col min="19" max="19" width="5.28125" style="35" bestFit="1" customWidth="1"/>
    <col min="20" max="20" width="9.28125" style="35" customWidth="1"/>
    <col min="21" max="21" width="9.00390625" style="0" bestFit="1" customWidth="1"/>
  </cols>
  <sheetData>
    <row r="1" spans="1:20" ht="19.5" customHeight="1" thickBot="1">
      <c r="A1" s="88" t="s">
        <v>30</v>
      </c>
      <c r="B1" s="89"/>
      <c r="C1" s="90"/>
      <c r="D1" s="4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</row>
    <row r="2" spans="1:21" ht="19.5" customHeight="1" thickBot="1">
      <c r="A2" s="91" t="s">
        <v>1</v>
      </c>
      <c r="B2" s="83" t="s">
        <v>2</v>
      </c>
      <c r="C2" s="83" t="s">
        <v>3</v>
      </c>
      <c r="D2" s="85" t="s">
        <v>18</v>
      </c>
      <c r="E2" s="86"/>
      <c r="F2" s="86"/>
      <c r="G2" s="87"/>
      <c r="H2" s="85" t="s">
        <v>23</v>
      </c>
      <c r="I2" s="86"/>
      <c r="J2" s="86"/>
      <c r="K2" s="87"/>
      <c r="L2" s="85" t="s">
        <v>18</v>
      </c>
      <c r="M2" s="86"/>
      <c r="N2" s="86"/>
      <c r="O2" s="87"/>
      <c r="P2" s="85" t="s">
        <v>31</v>
      </c>
      <c r="Q2" s="86"/>
      <c r="R2" s="86"/>
      <c r="S2" s="87"/>
      <c r="T2" s="64"/>
      <c r="U2" s="65"/>
    </row>
    <row r="3" spans="1:21" ht="19.5" customHeight="1" thickBot="1">
      <c r="A3" s="92"/>
      <c r="B3" s="116"/>
      <c r="C3" s="116"/>
      <c r="D3" s="3" t="s">
        <v>6</v>
      </c>
      <c r="E3" s="4" t="s">
        <v>7</v>
      </c>
      <c r="F3" s="4" t="s">
        <v>8</v>
      </c>
      <c r="G3" s="5" t="s">
        <v>9</v>
      </c>
      <c r="H3" s="3" t="s">
        <v>6</v>
      </c>
      <c r="I3" s="4" t="s">
        <v>7</v>
      </c>
      <c r="J3" s="4" t="s">
        <v>8</v>
      </c>
      <c r="K3" s="5" t="s">
        <v>9</v>
      </c>
      <c r="L3" s="3" t="s">
        <v>6</v>
      </c>
      <c r="M3" s="4" t="s">
        <v>7</v>
      </c>
      <c r="N3" s="4" t="s">
        <v>8</v>
      </c>
      <c r="O3" s="5" t="s">
        <v>9</v>
      </c>
      <c r="P3" s="3" t="s">
        <v>6</v>
      </c>
      <c r="Q3" s="4" t="s">
        <v>7</v>
      </c>
      <c r="R3" s="4" t="s">
        <v>8</v>
      </c>
      <c r="S3" s="5" t="s">
        <v>9</v>
      </c>
      <c r="T3" s="60" t="s">
        <v>7</v>
      </c>
      <c r="U3" s="61" t="s">
        <v>10</v>
      </c>
    </row>
    <row r="4" spans="1:21" ht="19.5" customHeight="1">
      <c r="A4" s="114"/>
      <c r="B4" s="73" t="s">
        <v>11</v>
      </c>
      <c r="C4" s="73" t="s">
        <v>78</v>
      </c>
      <c r="D4" s="120" t="s">
        <v>221</v>
      </c>
      <c r="E4" s="11">
        <f>(MID(D4,1,2)*60*100+MID(D4,4,2)*100+MID(D4,7,2))/100</f>
        <v>52.65</v>
      </c>
      <c r="F4" s="11"/>
      <c r="G4" s="13">
        <v>1</v>
      </c>
      <c r="H4" s="37" t="s">
        <v>13</v>
      </c>
      <c r="I4" s="11">
        <f>(MID(H4,1,2)*60*100+MID(H4,4,2)*100+MID(H4,7,2))/2/100</f>
        <v>0</v>
      </c>
      <c r="J4" s="11"/>
      <c r="K4" s="13"/>
      <c r="L4" s="37" t="s">
        <v>13</v>
      </c>
      <c r="M4" s="11">
        <f>(MID(L4,1,2)*60*100+MID(L4,4,2)*100+MID(L4,7,2))/100</f>
        <v>0</v>
      </c>
      <c r="N4" s="11"/>
      <c r="O4" s="13"/>
      <c r="P4" s="37" t="s">
        <v>283</v>
      </c>
      <c r="Q4" s="11">
        <f>(MID(P4,1,2)*60*100+MID(P4,4,2)*100+MID(P4,7,2))/3/100</f>
        <v>57.59666666666667</v>
      </c>
      <c r="R4" s="11"/>
      <c r="S4" s="13">
        <v>1</v>
      </c>
      <c r="T4" s="15">
        <f>SUM(E4,I4,M4,Q4)</f>
        <v>110.24666666666667</v>
      </c>
      <c r="U4" s="16"/>
    </row>
    <row r="5" spans="1:21" ht="19.5" customHeight="1">
      <c r="A5" s="115"/>
      <c r="B5" s="73" t="s">
        <v>111</v>
      </c>
      <c r="C5" s="73" t="s">
        <v>78</v>
      </c>
      <c r="D5" s="110" t="s">
        <v>222</v>
      </c>
      <c r="E5" s="19">
        <f>(MID(D5,1,2)*60*100+MID(D5,4,2)*100+MID(D5,7,2))/100</f>
        <v>52.72</v>
      </c>
      <c r="F5" s="19"/>
      <c r="G5" s="21">
        <v>2</v>
      </c>
      <c r="H5" s="39" t="s">
        <v>13</v>
      </c>
      <c r="I5" s="19">
        <f>(MID(H5,1,2)*60*100+MID(H5,4,2)*100+MID(H5,7,2))/2/100</f>
        <v>0</v>
      </c>
      <c r="J5" s="19"/>
      <c r="K5" s="21"/>
      <c r="L5" s="39" t="s">
        <v>13</v>
      </c>
      <c r="M5" s="19">
        <f>(MID(L5,1,2)*60*100+MID(L5,4,2)*100+MID(L5,7,2))/100</f>
        <v>0</v>
      </c>
      <c r="N5" s="19"/>
      <c r="O5" s="21"/>
      <c r="P5" s="39" t="s">
        <v>279</v>
      </c>
      <c r="Q5" s="19">
        <f>(MID(P5,1,2)*60*100+MID(P5,4,2)*100+MID(P5,7,2))/3/100</f>
        <v>58.18333333333333</v>
      </c>
      <c r="R5" s="19"/>
      <c r="S5" s="21">
        <v>2</v>
      </c>
      <c r="T5" s="23">
        <f>SUM(E5,I5,M5,Q5)</f>
        <v>110.90333333333334</v>
      </c>
      <c r="U5" s="24"/>
    </row>
    <row r="6" spans="1:21" ht="19.5" customHeight="1">
      <c r="A6" s="115"/>
      <c r="B6" s="73" t="s">
        <v>19</v>
      </c>
      <c r="C6" s="73" t="s">
        <v>78</v>
      </c>
      <c r="D6" s="110" t="s">
        <v>220</v>
      </c>
      <c r="E6" s="19">
        <f>(MID(D6,1,2)*60*100+MID(D6,4,2)*100+MID(D6,7,2))/100</f>
        <v>58.07</v>
      </c>
      <c r="F6" s="19"/>
      <c r="G6" s="21">
        <v>3</v>
      </c>
      <c r="H6" s="39" t="s">
        <v>13</v>
      </c>
      <c r="I6" s="19">
        <f>(MID(H6,1,2)*60*100+MID(H6,4,2)*100+MID(H6,7,2))/2/100</f>
        <v>0</v>
      </c>
      <c r="J6" s="19"/>
      <c r="K6" s="21"/>
      <c r="L6" s="39" t="s">
        <v>13</v>
      </c>
      <c r="M6" s="19">
        <f>(MID(L6,1,2)*60*100+MID(L6,4,2)*100+MID(L6,7,2))/100</f>
        <v>0</v>
      </c>
      <c r="N6" s="19"/>
      <c r="O6" s="21"/>
      <c r="P6" s="39" t="s">
        <v>280</v>
      </c>
      <c r="Q6" s="19">
        <f>(MID(P6,1,2)*60*100+MID(P6,4,2)*100+MID(P6,7,2))/3/100</f>
        <v>61.36666666666667</v>
      </c>
      <c r="R6" s="19"/>
      <c r="S6" s="21">
        <v>3</v>
      </c>
      <c r="T6" s="23">
        <f>SUM(E6,I6,M6,Q6)</f>
        <v>119.43666666666667</v>
      </c>
      <c r="U6" s="24"/>
    </row>
    <row r="7" spans="1:21" ht="19.5" customHeight="1">
      <c r="A7" s="17"/>
      <c r="D7" s="39" t="s">
        <v>13</v>
      </c>
      <c r="E7" s="19">
        <f>(MID(D7,1,2)*60*100+MID(D7,4,2)*100+MID(D7,7,2))/100</f>
        <v>0</v>
      </c>
      <c r="F7" s="19"/>
      <c r="G7" s="21"/>
      <c r="H7" s="39" t="s">
        <v>13</v>
      </c>
      <c r="I7" s="19">
        <f>(MID(H7,1,2)*60*100+MID(H7,4,2)*100+MID(H7,7,2))/2/100</f>
        <v>0</v>
      </c>
      <c r="J7" s="19"/>
      <c r="K7" s="21"/>
      <c r="L7" s="39" t="s">
        <v>13</v>
      </c>
      <c r="M7" s="19">
        <f>(MID(L7,1,2)*60*100+MID(L7,4,2)*100+MID(L7,7,2))/100</f>
        <v>0</v>
      </c>
      <c r="N7" s="19"/>
      <c r="O7" s="21"/>
      <c r="P7" s="39" t="s">
        <v>13</v>
      </c>
      <c r="Q7" s="19">
        <f>(MID(P7,1,2)*60*100+MID(P7,4,2)*100+MID(P7,7,2))/3/100</f>
        <v>0</v>
      </c>
      <c r="R7" s="19"/>
      <c r="S7" s="21"/>
      <c r="T7" s="23">
        <f>SUM(E7,I7,M7,Q7)</f>
        <v>0</v>
      </c>
      <c r="U7" s="24"/>
    </row>
    <row r="8" spans="1:21" ht="12.75" customHeight="1" thickBot="1">
      <c r="A8" s="27"/>
      <c r="B8" s="28"/>
      <c r="C8" s="28"/>
      <c r="D8" s="31"/>
      <c r="E8" s="30"/>
      <c r="F8" s="30"/>
      <c r="G8" s="30"/>
      <c r="H8" s="31"/>
      <c r="I8" s="30"/>
      <c r="J8" s="30"/>
      <c r="K8" s="30"/>
      <c r="L8" s="31"/>
      <c r="M8" s="30"/>
      <c r="N8" s="30"/>
      <c r="O8" s="30"/>
      <c r="P8" s="31"/>
      <c r="Q8" s="30"/>
      <c r="R8" s="30"/>
      <c r="S8" s="30"/>
      <c r="T8" s="31"/>
      <c r="U8" s="32"/>
    </row>
    <row r="9" ht="12.75" customHeight="1"/>
    <row r="10" ht="12.75" customHeight="1" thickBot="1"/>
    <row r="11" spans="1:20" ht="19.5" customHeight="1" thickBot="1">
      <c r="A11" s="88" t="s">
        <v>36</v>
      </c>
      <c r="B11" s="89"/>
      <c r="C11" s="90"/>
      <c r="D11" s="4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43"/>
    </row>
    <row r="12" spans="1:21" ht="19.5" customHeight="1" thickBot="1">
      <c r="A12" s="91" t="s">
        <v>1</v>
      </c>
      <c r="B12" s="83" t="s">
        <v>2</v>
      </c>
      <c r="C12" s="83" t="s">
        <v>3</v>
      </c>
      <c r="D12" s="85" t="s">
        <v>18</v>
      </c>
      <c r="E12" s="86"/>
      <c r="F12" s="86"/>
      <c r="G12" s="87"/>
      <c r="H12" s="85" t="s">
        <v>23</v>
      </c>
      <c r="I12" s="86"/>
      <c r="J12" s="86"/>
      <c r="K12" s="87"/>
      <c r="L12" s="85" t="s">
        <v>18</v>
      </c>
      <c r="M12" s="86"/>
      <c r="N12" s="86"/>
      <c r="O12" s="87"/>
      <c r="P12" s="85" t="s">
        <v>31</v>
      </c>
      <c r="Q12" s="86"/>
      <c r="R12" s="86"/>
      <c r="S12" s="87"/>
      <c r="T12" s="64"/>
      <c r="U12" s="65"/>
    </row>
    <row r="13" spans="1:21" ht="19.5" customHeight="1" thickBot="1">
      <c r="A13" s="92"/>
      <c r="B13" s="116"/>
      <c r="C13" s="116"/>
      <c r="D13" s="3" t="s">
        <v>6</v>
      </c>
      <c r="E13" s="4" t="s">
        <v>7</v>
      </c>
      <c r="F13" s="4" t="s">
        <v>8</v>
      </c>
      <c r="G13" s="5" t="s">
        <v>9</v>
      </c>
      <c r="H13" s="3" t="s">
        <v>6</v>
      </c>
      <c r="I13" s="4" t="s">
        <v>7</v>
      </c>
      <c r="J13" s="4" t="s">
        <v>8</v>
      </c>
      <c r="K13" s="5" t="s">
        <v>9</v>
      </c>
      <c r="L13" s="3" t="s">
        <v>6</v>
      </c>
      <c r="M13" s="4" t="s">
        <v>7</v>
      </c>
      <c r="N13" s="4" t="s">
        <v>8</v>
      </c>
      <c r="O13" s="5" t="s">
        <v>9</v>
      </c>
      <c r="P13" s="3" t="s">
        <v>6</v>
      </c>
      <c r="Q13" s="4" t="s">
        <v>7</v>
      </c>
      <c r="R13" s="4" t="s">
        <v>8</v>
      </c>
      <c r="S13" s="5" t="s">
        <v>9</v>
      </c>
      <c r="T13" s="60" t="s">
        <v>7</v>
      </c>
      <c r="U13" s="61" t="s">
        <v>10</v>
      </c>
    </row>
    <row r="14" spans="1:21" ht="19.5" customHeight="1">
      <c r="A14" s="114"/>
      <c r="B14" s="73" t="s">
        <v>112</v>
      </c>
      <c r="C14" s="73" t="s">
        <v>78</v>
      </c>
      <c r="D14" s="120" t="s">
        <v>245</v>
      </c>
      <c r="E14" s="11">
        <f>(MID(D14,1,2)*60*100+MID(D14,4,2)*100+MID(D14,7,2))/100</f>
        <v>57.91</v>
      </c>
      <c r="F14" s="11"/>
      <c r="G14" s="13">
        <v>1</v>
      </c>
      <c r="H14" s="37" t="s">
        <v>13</v>
      </c>
      <c r="I14" s="11">
        <f>(MID(H14,1,2)*60*100+MID(H14,4,2)*100+MID(H14,7,2))/2/100</f>
        <v>0</v>
      </c>
      <c r="J14" s="11"/>
      <c r="K14" s="13"/>
      <c r="L14" s="37" t="s">
        <v>13</v>
      </c>
      <c r="M14" s="11">
        <f>(MID(L14,1,2)*60*100+MID(L14,4,2)*100+MID(L14,7,2))/100</f>
        <v>0</v>
      </c>
      <c r="N14" s="11"/>
      <c r="O14" s="40"/>
      <c r="P14" s="37" t="s">
        <v>281</v>
      </c>
      <c r="Q14" s="11">
        <f>(MID(P14,1,2)*60*100+MID(P14,4,2)*100+MID(P14,7,2))/3/100</f>
        <v>62.19333333333333</v>
      </c>
      <c r="R14" s="11"/>
      <c r="S14" s="40" t="s">
        <v>267</v>
      </c>
      <c r="T14" s="15">
        <f>SUM(E14,I14,M14,Q14)</f>
        <v>120.10333333333332</v>
      </c>
      <c r="U14" s="16"/>
    </row>
    <row r="15" spans="1:21" ht="19.5" customHeight="1">
      <c r="A15" s="115"/>
      <c r="B15" s="73" t="s">
        <v>113</v>
      </c>
      <c r="C15" s="73" t="s">
        <v>80</v>
      </c>
      <c r="D15" s="110" t="s">
        <v>13</v>
      </c>
      <c r="E15" s="19">
        <f>(MID(D15,1,2)*60*100+MID(D15,4,2)*100+MID(D15,7,2))/100</f>
        <v>0</v>
      </c>
      <c r="F15" s="19"/>
      <c r="G15" s="21">
        <v>2</v>
      </c>
      <c r="H15" s="39" t="s">
        <v>13</v>
      </c>
      <c r="I15" s="19">
        <f>(MID(H15,1,2)*60*100+MID(H15,4,2)*100+MID(H15,7,2))/2/100</f>
        <v>0</v>
      </c>
      <c r="J15" s="19"/>
      <c r="K15" s="21"/>
      <c r="L15" s="39" t="s">
        <v>13</v>
      </c>
      <c r="M15" s="19">
        <f>(MID(L15,1,2)*60*100+MID(L15,4,2)*100+MID(L15,7,2))/100</f>
        <v>0</v>
      </c>
      <c r="N15" s="19"/>
      <c r="O15" s="21"/>
      <c r="P15" s="39" t="s">
        <v>13</v>
      </c>
      <c r="Q15" s="19">
        <f>(MID(P15,1,2)*60*100+MID(P15,4,2)*100+MID(P15,7,2))/3/100</f>
        <v>0</v>
      </c>
      <c r="R15" s="19" t="s">
        <v>69</v>
      </c>
      <c r="S15" s="21"/>
      <c r="T15" s="23">
        <f>SUM(E15,I15,M15,Q15)</f>
        <v>0</v>
      </c>
      <c r="U15" s="24"/>
    </row>
    <row r="16" spans="1:21" ht="19.5" customHeight="1">
      <c r="A16" s="17"/>
      <c r="B16" s="121"/>
      <c r="C16" s="122"/>
      <c r="D16" s="39" t="s">
        <v>13</v>
      </c>
      <c r="E16" s="19">
        <f>(MID(D16,1,2)*60*100+MID(D16,4,2)*100+MID(D16,7,2))/100</f>
        <v>0</v>
      </c>
      <c r="F16" s="19"/>
      <c r="G16" s="21"/>
      <c r="H16" s="39" t="s">
        <v>13</v>
      </c>
      <c r="I16" s="19">
        <f>(MID(H16,1,2)*60*100+MID(H16,4,2)*100+MID(H16,7,2))/2/100</f>
        <v>0</v>
      </c>
      <c r="J16" s="19"/>
      <c r="K16" s="21"/>
      <c r="L16" s="39" t="s">
        <v>13</v>
      </c>
      <c r="M16" s="19">
        <f>(MID(L16,1,2)*60*100+MID(L16,4,2)*100+MID(L16,7,2))/100</f>
        <v>0</v>
      </c>
      <c r="N16" s="19"/>
      <c r="O16" s="21"/>
      <c r="P16" s="39" t="s">
        <v>13</v>
      </c>
      <c r="Q16" s="19">
        <f>(MID(P16,1,2)*60*100+MID(P16,4,2)*100+MID(P16,7,2))/3/100</f>
        <v>0</v>
      </c>
      <c r="R16" s="19"/>
      <c r="S16" s="21"/>
      <c r="T16" s="23">
        <f>SUM(E16,I16,M16,Q16)</f>
        <v>0</v>
      </c>
      <c r="U16" s="24"/>
    </row>
    <row r="17" spans="1:21" ht="12.75" customHeight="1" thickBot="1">
      <c r="A17" s="27"/>
      <c r="B17" s="28"/>
      <c r="C17" s="28"/>
      <c r="D17" s="31"/>
      <c r="E17" s="30"/>
      <c r="F17" s="30"/>
      <c r="G17" s="30"/>
      <c r="H17" s="31"/>
      <c r="I17" s="30"/>
      <c r="J17" s="30"/>
      <c r="K17" s="30"/>
      <c r="L17" s="31"/>
      <c r="M17" s="30"/>
      <c r="N17" s="30"/>
      <c r="O17" s="30"/>
      <c r="P17" s="31"/>
      <c r="Q17" s="30"/>
      <c r="R17" s="30"/>
      <c r="S17" s="30"/>
      <c r="T17" s="31"/>
      <c r="U17" s="32"/>
    </row>
    <row r="20" ht="17.2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33" ht="19.5" customHeight="1"/>
    <row r="34" ht="19.5" customHeight="1"/>
    <row r="35" ht="16.5" customHeight="1"/>
    <row r="36" ht="19.5" customHeight="1"/>
    <row r="37" ht="19.5" customHeight="1"/>
    <row r="38" ht="19.5" customHeight="1"/>
    <row r="39" ht="19.5" customHeight="1"/>
  </sheetData>
  <sheetProtection/>
  <mergeCells count="16">
    <mergeCell ref="D2:G2"/>
    <mergeCell ref="H2:K2"/>
    <mergeCell ref="P12:S12"/>
    <mergeCell ref="L2:O2"/>
    <mergeCell ref="P2:S2"/>
    <mergeCell ref="H12:K12"/>
    <mergeCell ref="L12:O12"/>
    <mergeCell ref="A1:C1"/>
    <mergeCell ref="A2:A3"/>
    <mergeCell ref="B2:B3"/>
    <mergeCell ref="C2:C3"/>
    <mergeCell ref="B12:B13"/>
    <mergeCell ref="C12:C13"/>
    <mergeCell ref="D12:G12"/>
    <mergeCell ref="A11:C11"/>
    <mergeCell ref="A12:A13"/>
  </mergeCells>
  <printOptions horizontalCentered="1"/>
  <pageMargins left="0.7086614173228347" right="0.7086614173228347" top="0.8797916666666666" bottom="0.7480314960629921" header="0.31496062992125984" footer="0.31496062992125984"/>
  <pageSetup fitToHeight="0" fitToWidth="1" horizontalDpi="600" verticalDpi="600" orientation="landscape" paperSize="9" scale="81" r:id="rId2"/>
  <headerFooter alignWithMargins="0">
    <oddHeader>&amp;L&amp;G&amp;C&amp;"Arial,Fet"&amp;16HAGA CUP 2022&amp;R&amp;G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view="pageLayout" workbookViewId="0" topLeftCell="A19">
      <selection activeCell="L42" sqref="L42"/>
    </sheetView>
  </sheetViews>
  <sheetFormatPr defaultColWidth="9.140625" defaultRowHeight="12.75"/>
  <cols>
    <col min="1" max="1" width="3.00390625" style="33" bestFit="1" customWidth="1"/>
    <col min="2" max="2" width="16.7109375" style="33" bestFit="1" customWidth="1"/>
    <col min="3" max="3" width="22.57421875" style="33" bestFit="1" customWidth="1"/>
    <col min="4" max="4" width="8.140625" style="35" bestFit="1" customWidth="1"/>
    <col min="5" max="5" width="6.28125" style="35" bestFit="1" customWidth="1"/>
    <col min="6" max="6" width="4.8515625" style="35" bestFit="1" customWidth="1"/>
    <col min="7" max="7" width="5.28125" style="35" bestFit="1" customWidth="1"/>
    <col min="8" max="8" width="8.140625" style="35" bestFit="1" customWidth="1"/>
    <col min="9" max="9" width="6.28125" style="35" bestFit="1" customWidth="1"/>
    <col min="10" max="10" width="4.8515625" style="35" bestFit="1" customWidth="1"/>
    <col min="11" max="11" width="5.28125" style="35" bestFit="1" customWidth="1"/>
    <col min="12" max="12" width="8.140625" style="35" bestFit="1" customWidth="1"/>
    <col min="13" max="13" width="6.28125" style="35" bestFit="1" customWidth="1"/>
    <col min="14" max="14" width="4.8515625" style="35" bestFit="1" customWidth="1"/>
    <col min="15" max="15" width="5.28125" style="35" bestFit="1" customWidth="1"/>
    <col min="16" max="16" width="8.140625" style="35" bestFit="1" customWidth="1"/>
    <col min="17" max="17" width="6.28125" style="35" bestFit="1" customWidth="1"/>
    <col min="18" max="18" width="4.8515625" style="35" bestFit="1" customWidth="1"/>
    <col min="19" max="19" width="5.28125" style="35" bestFit="1" customWidth="1"/>
    <col min="20" max="20" width="8.28125" style="35" customWidth="1"/>
    <col min="21" max="21" width="9.00390625" style="0" bestFit="1" customWidth="1"/>
  </cols>
  <sheetData>
    <row r="1" spans="1:20" ht="19.5" customHeight="1" thickBot="1">
      <c r="A1" s="93" t="s">
        <v>38</v>
      </c>
      <c r="B1" s="94"/>
      <c r="C1" s="94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1" ht="19.5" customHeight="1" thickBot="1">
      <c r="A2" s="91" t="s">
        <v>1</v>
      </c>
      <c r="B2" s="95" t="s">
        <v>2</v>
      </c>
      <c r="C2" s="95" t="s">
        <v>3</v>
      </c>
      <c r="D2" s="85" t="s">
        <v>18</v>
      </c>
      <c r="E2" s="86"/>
      <c r="F2" s="86"/>
      <c r="G2" s="87"/>
      <c r="H2" s="85" t="s">
        <v>31</v>
      </c>
      <c r="I2" s="86"/>
      <c r="J2" s="86"/>
      <c r="K2" s="87"/>
      <c r="L2" s="85" t="s">
        <v>23</v>
      </c>
      <c r="M2" s="86"/>
      <c r="N2" s="86"/>
      <c r="O2" s="87"/>
      <c r="P2" s="85" t="s">
        <v>39</v>
      </c>
      <c r="Q2" s="86"/>
      <c r="R2" s="86"/>
      <c r="S2" s="87"/>
      <c r="T2" s="64"/>
      <c r="U2" s="65"/>
    </row>
    <row r="3" spans="1:21" ht="19.5" customHeight="1" thickBot="1">
      <c r="A3" s="92"/>
      <c r="B3" s="123"/>
      <c r="C3" s="123"/>
      <c r="D3" s="3" t="s">
        <v>6</v>
      </c>
      <c r="E3" s="4" t="s">
        <v>7</v>
      </c>
      <c r="F3" s="4" t="s">
        <v>8</v>
      </c>
      <c r="G3" s="5" t="s">
        <v>9</v>
      </c>
      <c r="H3" s="3" t="s">
        <v>6</v>
      </c>
      <c r="I3" s="4" t="s">
        <v>7</v>
      </c>
      <c r="J3" s="4" t="s">
        <v>8</v>
      </c>
      <c r="K3" s="5" t="s">
        <v>9</v>
      </c>
      <c r="L3" s="3" t="s">
        <v>6</v>
      </c>
      <c r="M3" s="4" t="s">
        <v>7</v>
      </c>
      <c r="N3" s="4" t="s">
        <v>8</v>
      </c>
      <c r="O3" s="5" t="s">
        <v>9</v>
      </c>
      <c r="P3" s="3" t="s">
        <v>6</v>
      </c>
      <c r="Q3" s="4" t="s">
        <v>7</v>
      </c>
      <c r="R3" s="4" t="s">
        <v>8</v>
      </c>
      <c r="S3" s="5" t="s">
        <v>9</v>
      </c>
      <c r="T3" s="60" t="s">
        <v>7</v>
      </c>
      <c r="U3" s="61" t="s">
        <v>10</v>
      </c>
    </row>
    <row r="4" spans="1:21" ht="31.5" customHeight="1">
      <c r="A4" s="114"/>
      <c r="B4" s="73" t="s">
        <v>24</v>
      </c>
      <c r="C4" s="73" t="s">
        <v>84</v>
      </c>
      <c r="D4" s="120" t="s">
        <v>225</v>
      </c>
      <c r="E4" s="11">
        <f>(MID(D4,1,2)*60*100+MID(D4,4,2)*100+MID(D4,7,2))/100</f>
        <v>46.61</v>
      </c>
      <c r="F4" s="11"/>
      <c r="G4" s="13"/>
      <c r="H4" s="37" t="s">
        <v>282</v>
      </c>
      <c r="I4" s="11">
        <f>(MID(H4,1,2)*60*100+MID(H4,4,2)*100+MID(H4,7,2))/3/100</f>
        <v>51.96</v>
      </c>
      <c r="J4" s="11"/>
      <c r="K4" s="13"/>
      <c r="L4" s="37" t="s">
        <v>13</v>
      </c>
      <c r="M4" s="11">
        <f>(MID(L4,1,2)*60*100+MID(L4,4,2)*100+MID(L4,7,2))/2/100</f>
        <v>0</v>
      </c>
      <c r="N4" s="11"/>
      <c r="O4" s="13"/>
      <c r="P4" s="37" t="s">
        <v>13</v>
      </c>
      <c r="Q4" s="11">
        <f>(MID(P4,1,2)*60*100+MID(P4,4,2)*100+MID(P4,7,2))/6/100</f>
        <v>0</v>
      </c>
      <c r="R4" s="11"/>
      <c r="S4" s="13"/>
      <c r="T4" s="15">
        <f>SUM(E4,I4,M4,Q4)</f>
        <v>98.57</v>
      </c>
      <c r="U4" s="16"/>
    </row>
    <row r="5" spans="1:21" ht="19.5" customHeight="1">
      <c r="A5" s="17"/>
      <c r="B5" s="58"/>
      <c r="D5" s="39" t="s">
        <v>13</v>
      </c>
      <c r="E5" s="19">
        <f>(MID(D5,1,2)*60*100+MID(D5,4,2)*100+MID(D5,7,2))/100</f>
        <v>0</v>
      </c>
      <c r="F5" s="19"/>
      <c r="G5" s="21"/>
      <c r="H5" s="39" t="s">
        <v>13</v>
      </c>
      <c r="I5" s="19">
        <f>(MID(H5,1,2)*60*100+MID(H5,4,2)*100+MID(H5,7,2))/3/100</f>
        <v>0</v>
      </c>
      <c r="J5" s="19"/>
      <c r="K5" s="21"/>
      <c r="L5" s="39" t="s">
        <v>13</v>
      </c>
      <c r="M5" s="19">
        <f>(MID(L5,1,2)*60*100+MID(L5,4,2)*100+MID(L5,7,2))/2/100</f>
        <v>0</v>
      </c>
      <c r="N5" s="19"/>
      <c r="O5" s="21"/>
      <c r="P5" s="39" t="s">
        <v>13</v>
      </c>
      <c r="Q5" s="19">
        <f>(MID(P5,1,2)*60*100+MID(P5,4,2)*100+MID(P5,7,2))/6/100</f>
        <v>0</v>
      </c>
      <c r="R5" s="19"/>
      <c r="S5" s="21"/>
      <c r="T5" s="15">
        <f>SUM(E5,I5,M5,Q5)</f>
        <v>0</v>
      </c>
      <c r="U5" s="24"/>
    </row>
    <row r="6" spans="1:21" ht="12.75" customHeight="1" thickBot="1">
      <c r="A6" s="27"/>
      <c r="B6" s="28"/>
      <c r="C6" s="28"/>
      <c r="D6" s="31"/>
      <c r="E6" s="30"/>
      <c r="F6" s="30"/>
      <c r="G6" s="30"/>
      <c r="H6" s="31"/>
      <c r="I6" s="30"/>
      <c r="J6" s="30"/>
      <c r="K6" s="30"/>
      <c r="L6" s="31"/>
      <c r="M6" s="30"/>
      <c r="N6" s="30"/>
      <c r="O6" s="30"/>
      <c r="P6" s="31"/>
      <c r="Q6" s="30"/>
      <c r="R6" s="30"/>
      <c r="S6" s="30"/>
      <c r="T6" s="31"/>
      <c r="U6" s="32"/>
    </row>
    <row r="7" ht="12.75" customHeight="1"/>
    <row r="8" ht="12.75" customHeight="1" thickBot="1"/>
    <row r="9" spans="1:20" ht="17.25" customHeight="1" thickBot="1">
      <c r="A9" s="93" t="s">
        <v>40</v>
      </c>
      <c r="B9" s="94"/>
      <c r="C9" s="94"/>
      <c r="D9" s="44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1" ht="19.5" customHeight="1" thickBot="1">
      <c r="A10" s="91" t="s">
        <v>1</v>
      </c>
      <c r="B10" s="95" t="s">
        <v>2</v>
      </c>
      <c r="C10" s="95" t="s">
        <v>3</v>
      </c>
      <c r="D10" s="85" t="s">
        <v>18</v>
      </c>
      <c r="E10" s="86"/>
      <c r="F10" s="86"/>
      <c r="G10" s="87"/>
      <c r="H10" s="85" t="s">
        <v>31</v>
      </c>
      <c r="I10" s="86"/>
      <c r="J10" s="86"/>
      <c r="K10" s="87"/>
      <c r="L10" s="85" t="s">
        <v>23</v>
      </c>
      <c r="M10" s="86"/>
      <c r="N10" s="86"/>
      <c r="O10" s="87"/>
      <c r="P10" s="85" t="s">
        <v>39</v>
      </c>
      <c r="Q10" s="86"/>
      <c r="R10" s="86"/>
      <c r="S10" s="87"/>
      <c r="T10" s="64"/>
      <c r="U10" s="65"/>
    </row>
    <row r="11" spans="1:21" ht="19.5" customHeight="1" thickBot="1">
      <c r="A11" s="92"/>
      <c r="B11" s="123"/>
      <c r="C11" s="123"/>
      <c r="D11" s="3" t="s">
        <v>6</v>
      </c>
      <c r="E11" s="4" t="s">
        <v>7</v>
      </c>
      <c r="F11" s="4" t="s">
        <v>8</v>
      </c>
      <c r="G11" s="5" t="s">
        <v>9</v>
      </c>
      <c r="H11" s="3" t="s">
        <v>6</v>
      </c>
      <c r="I11" s="4" t="s">
        <v>7</v>
      </c>
      <c r="J11" s="4" t="s">
        <v>8</v>
      </c>
      <c r="K11" s="5" t="s">
        <v>9</v>
      </c>
      <c r="L11" s="3" t="s">
        <v>6</v>
      </c>
      <c r="M11" s="4" t="s">
        <v>7</v>
      </c>
      <c r="N11" s="4" t="s">
        <v>8</v>
      </c>
      <c r="O11" s="5" t="s">
        <v>9</v>
      </c>
      <c r="P11" s="3" t="s">
        <v>6</v>
      </c>
      <c r="Q11" s="4" t="s">
        <v>7</v>
      </c>
      <c r="R11" s="4" t="s">
        <v>8</v>
      </c>
      <c r="S11" s="5" t="s">
        <v>9</v>
      </c>
      <c r="T11" s="60" t="s">
        <v>7</v>
      </c>
      <c r="U11" s="61" t="s">
        <v>10</v>
      </c>
    </row>
    <row r="12" spans="1:21" ht="19.5" customHeight="1">
      <c r="A12" s="114"/>
      <c r="B12" s="73" t="s">
        <v>28</v>
      </c>
      <c r="C12" s="73" t="s">
        <v>78</v>
      </c>
      <c r="D12" s="120" t="s">
        <v>223</v>
      </c>
      <c r="E12" s="11">
        <f>(MID(D12,1,2)*60*100+MID(D12,4,2)*100+MID(D12,7,2))/100</f>
        <v>43.72</v>
      </c>
      <c r="F12" s="11"/>
      <c r="G12" s="13"/>
      <c r="H12" s="37" t="s">
        <v>284</v>
      </c>
      <c r="I12" s="11">
        <f>(MID(H12,1,2)*60*100+MID(H12,4,2)*100+MID(H12,7,2))/3/100</f>
        <v>46.72</v>
      </c>
      <c r="J12" s="11"/>
      <c r="K12" s="13">
        <v>1</v>
      </c>
      <c r="L12" s="37" t="s">
        <v>13</v>
      </c>
      <c r="M12" s="11">
        <f>(MID(L12,1,2)*60*100+MID(L12,4,2)*100+MID(L12,7,2))/2/100</f>
        <v>0</v>
      </c>
      <c r="N12" s="11"/>
      <c r="O12" s="13"/>
      <c r="P12" s="37" t="s">
        <v>13</v>
      </c>
      <c r="Q12" s="11">
        <f>(MID(P12,1,2)*60*100+MID(P12,4,2)*100+MID(P12,7,2))/6/100</f>
        <v>0</v>
      </c>
      <c r="R12" s="11"/>
      <c r="S12" s="13"/>
      <c r="T12" s="15">
        <f>SUM(E12,I12,M12,Q12)</f>
        <v>90.44</v>
      </c>
      <c r="U12" s="16"/>
    </row>
    <row r="13" spans="1:21" ht="19.5" customHeight="1">
      <c r="A13" s="115"/>
      <c r="B13" s="73" t="s">
        <v>29</v>
      </c>
      <c r="C13" s="73" t="s">
        <v>84</v>
      </c>
      <c r="D13" s="110" t="s">
        <v>224</v>
      </c>
      <c r="E13" s="19">
        <f>(MID(D13,1,2)*60*100+MID(D13,4,2)*100+MID(D13,7,2))/100</f>
        <v>44.02</v>
      </c>
      <c r="F13" s="19"/>
      <c r="G13" s="21"/>
      <c r="H13" s="39" t="s">
        <v>285</v>
      </c>
      <c r="I13" s="19">
        <f>(MID(H13,1,2)*60*100+MID(H13,4,2)*100+MID(H13,7,2))/3/100</f>
        <v>48.51</v>
      </c>
      <c r="J13" s="19"/>
      <c r="K13" s="21">
        <v>2</v>
      </c>
      <c r="L13" s="39" t="s">
        <v>13</v>
      </c>
      <c r="M13" s="19">
        <f>(MID(L13,1,2)*60*100+MID(L13,4,2)*100+MID(L13,7,2))/2/100</f>
        <v>0</v>
      </c>
      <c r="N13" s="19"/>
      <c r="O13" s="21"/>
      <c r="P13" s="39" t="s">
        <v>13</v>
      </c>
      <c r="Q13" s="19">
        <f>(MID(P13,1,2)*60*100+MID(P13,4,2)*100+MID(P13,7,2))/6/100</f>
        <v>0</v>
      </c>
      <c r="R13" s="19"/>
      <c r="S13" s="21"/>
      <c r="T13" s="15">
        <f>SUM(E13,I13,M13,Q13)</f>
        <v>92.53</v>
      </c>
      <c r="U13" s="24"/>
    </row>
    <row r="14" spans="1:21" ht="19.5" customHeight="1">
      <c r="A14" s="115"/>
      <c r="B14" s="99" t="s">
        <v>83</v>
      </c>
      <c r="C14" s="100" t="s">
        <v>78</v>
      </c>
      <c r="D14" s="110" t="s">
        <v>226</v>
      </c>
      <c r="E14" s="19">
        <f>(MID(D14,1,2)*60*100+MID(D14,4,2)*100+MID(D14,7,2))/100</f>
        <v>84.73</v>
      </c>
      <c r="F14" s="19"/>
      <c r="G14" s="21"/>
      <c r="H14" s="39" t="s">
        <v>287</v>
      </c>
      <c r="I14" s="19">
        <f>(MID(H14,1,2)*60*100+MID(H14,4,2)*100+MID(H14,7,2))/3/100</f>
        <v>89.82333333333334</v>
      </c>
      <c r="J14" s="19"/>
      <c r="K14" s="21">
        <v>3</v>
      </c>
      <c r="L14" s="39" t="s">
        <v>13</v>
      </c>
      <c r="M14" s="19">
        <f>(MID(L14,1,2)*60*100+MID(L14,4,2)*100+MID(L14,7,2))/2/100</f>
        <v>0</v>
      </c>
      <c r="N14" s="19"/>
      <c r="O14" s="21"/>
      <c r="P14" s="39" t="s">
        <v>13</v>
      </c>
      <c r="Q14" s="19">
        <f>(MID(P14,1,2)*60*100+MID(P14,4,2)*100+MID(P14,7,2))/6/100</f>
        <v>0</v>
      </c>
      <c r="R14" s="19"/>
      <c r="S14" s="21"/>
      <c r="T14" s="15">
        <f>SUM(E14,I14,M14,Q14)</f>
        <v>174.55333333333334</v>
      </c>
      <c r="U14" s="24"/>
    </row>
    <row r="15" spans="1:21" ht="19.5" customHeight="1">
      <c r="A15" s="17"/>
      <c r="B15" s="26"/>
      <c r="C15" s="9"/>
      <c r="D15" s="39" t="s">
        <v>13</v>
      </c>
      <c r="E15" s="19">
        <f>(MID(D15,1,2)*60*100+MID(D15,4,2)*100+MID(D15,7,2))/100</f>
        <v>0</v>
      </c>
      <c r="F15" s="19"/>
      <c r="G15" s="21"/>
      <c r="H15" s="39" t="s">
        <v>13</v>
      </c>
      <c r="I15" s="19">
        <f>(MID(H15,1,2)*60*100+MID(H15,4,2)*100+MID(H15,7,2))/3/100</f>
        <v>0</v>
      </c>
      <c r="J15" s="19"/>
      <c r="K15" s="21"/>
      <c r="L15" s="39" t="s">
        <v>13</v>
      </c>
      <c r="M15" s="19">
        <f>(MID(L15,1,2)*60*100+MID(L15,4,2)*100+MID(L15,7,2))/2/100</f>
        <v>0</v>
      </c>
      <c r="N15" s="19"/>
      <c r="O15" s="21"/>
      <c r="P15" s="39" t="s">
        <v>13</v>
      </c>
      <c r="Q15" s="19">
        <f>(MID(P15,1,2)*60*100+MID(P15,4,2)*100+MID(P15,7,2))/6/100</f>
        <v>0</v>
      </c>
      <c r="R15" s="19"/>
      <c r="S15" s="21"/>
      <c r="T15" s="15">
        <f>SUM(E15,I15,M15,Q15)</f>
        <v>0</v>
      </c>
      <c r="U15" s="24"/>
    </row>
    <row r="16" spans="1:21" ht="19.5" customHeight="1">
      <c r="A16" s="17"/>
      <c r="B16" s="26"/>
      <c r="C16" s="9"/>
      <c r="D16" s="39" t="s">
        <v>13</v>
      </c>
      <c r="E16" s="19">
        <f>(MID(D16,1,2)*60*100+MID(D16,4,2)*100+MID(D16,7,2))/100</f>
        <v>0</v>
      </c>
      <c r="F16" s="19"/>
      <c r="G16" s="21"/>
      <c r="H16" s="39" t="s">
        <v>13</v>
      </c>
      <c r="I16" s="19">
        <f>(MID(H16,1,2)*60*100+MID(H16,4,2)*100+MID(H16,7,2))/3/100</f>
        <v>0</v>
      </c>
      <c r="J16" s="19"/>
      <c r="K16" s="21"/>
      <c r="L16" s="39" t="s">
        <v>13</v>
      </c>
      <c r="M16" s="19">
        <f>(MID(L16,1,2)*60*100+MID(L16,4,2)*100+MID(L16,7,2))/2/100</f>
        <v>0</v>
      </c>
      <c r="N16" s="19"/>
      <c r="O16" s="21"/>
      <c r="P16" s="39" t="s">
        <v>13</v>
      </c>
      <c r="Q16" s="19">
        <f>(MID(P16,1,2)*60*100+MID(P16,4,2)*100+MID(P16,7,2))/6/100</f>
        <v>0</v>
      </c>
      <c r="R16" s="19"/>
      <c r="S16" s="21"/>
      <c r="T16" s="15">
        <f>SUM(E16,I16,M16,Q16)</f>
        <v>0</v>
      </c>
      <c r="U16" s="24"/>
    </row>
    <row r="17" spans="1:21" ht="12.75" customHeight="1" thickBot="1">
      <c r="A17" s="27"/>
      <c r="B17" s="28"/>
      <c r="C17" s="28"/>
      <c r="D17" s="31"/>
      <c r="E17" s="30"/>
      <c r="F17" s="30"/>
      <c r="G17" s="30"/>
      <c r="H17" s="31"/>
      <c r="I17" s="30"/>
      <c r="J17" s="30"/>
      <c r="K17" s="30"/>
      <c r="L17" s="31"/>
      <c r="M17" s="30"/>
      <c r="N17" s="30"/>
      <c r="O17" s="30"/>
      <c r="P17" s="31"/>
      <c r="Q17" s="30"/>
      <c r="R17" s="30"/>
      <c r="S17" s="30"/>
      <c r="T17" s="31"/>
      <c r="U17" s="32"/>
    </row>
    <row r="18" ht="12.75" customHeight="1"/>
    <row r="19" ht="12.75" customHeight="1" thickBot="1"/>
    <row r="20" spans="1:20" ht="17.25" customHeight="1" thickBot="1">
      <c r="A20" s="93" t="s">
        <v>42</v>
      </c>
      <c r="B20" s="94"/>
      <c r="C20" s="94"/>
      <c r="D20" s="44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1" ht="19.5" customHeight="1" thickBot="1">
      <c r="A21" s="91" t="s">
        <v>1</v>
      </c>
      <c r="B21" s="83" t="s">
        <v>2</v>
      </c>
      <c r="C21" s="83" t="s">
        <v>3</v>
      </c>
      <c r="D21" s="85" t="s">
        <v>18</v>
      </c>
      <c r="E21" s="86"/>
      <c r="F21" s="86"/>
      <c r="G21" s="87"/>
      <c r="H21" s="85" t="s">
        <v>31</v>
      </c>
      <c r="I21" s="86"/>
      <c r="J21" s="86"/>
      <c r="K21" s="87"/>
      <c r="L21" s="85" t="s">
        <v>23</v>
      </c>
      <c r="M21" s="86"/>
      <c r="N21" s="86"/>
      <c r="O21" s="87"/>
      <c r="P21" s="85" t="s">
        <v>39</v>
      </c>
      <c r="Q21" s="86"/>
      <c r="R21" s="86"/>
      <c r="S21" s="87"/>
      <c r="T21" s="64"/>
      <c r="U21" s="65"/>
    </row>
    <row r="22" spans="1:21" ht="19.5" customHeight="1" thickBot="1">
      <c r="A22" s="92"/>
      <c r="B22" s="116"/>
      <c r="C22" s="116"/>
      <c r="D22" s="3" t="s">
        <v>6</v>
      </c>
      <c r="E22" s="4" t="s">
        <v>7</v>
      </c>
      <c r="F22" s="4" t="s">
        <v>8</v>
      </c>
      <c r="G22" s="5" t="s">
        <v>9</v>
      </c>
      <c r="H22" s="3" t="s">
        <v>6</v>
      </c>
      <c r="I22" s="4" t="s">
        <v>7</v>
      </c>
      <c r="J22" s="4" t="s">
        <v>8</v>
      </c>
      <c r="K22" s="5" t="s">
        <v>9</v>
      </c>
      <c r="L22" s="3" t="s">
        <v>6</v>
      </c>
      <c r="M22" s="4" t="s">
        <v>7</v>
      </c>
      <c r="N22" s="4" t="s">
        <v>8</v>
      </c>
      <c r="O22" s="5" t="s">
        <v>9</v>
      </c>
      <c r="P22" s="3" t="s">
        <v>6</v>
      </c>
      <c r="Q22" s="4" t="s">
        <v>7</v>
      </c>
      <c r="R22" s="4" t="s">
        <v>8</v>
      </c>
      <c r="S22" s="5" t="s">
        <v>9</v>
      </c>
      <c r="T22" s="60" t="s">
        <v>7</v>
      </c>
      <c r="U22" s="61" t="s">
        <v>10</v>
      </c>
    </row>
    <row r="23" spans="1:21" ht="19.5" customHeight="1">
      <c r="A23" s="114"/>
      <c r="B23" s="73" t="s">
        <v>33</v>
      </c>
      <c r="C23" s="73" t="s">
        <v>78</v>
      </c>
      <c r="D23" s="120" t="s">
        <v>240</v>
      </c>
      <c r="E23" s="11">
        <f>(MID(D23,1,2)*60*100+MID(D23,4,2)*100+MID(D23,7,2))/100</f>
        <v>46.74</v>
      </c>
      <c r="F23" s="11"/>
      <c r="G23" s="13">
        <v>1</v>
      </c>
      <c r="H23" s="37" t="s">
        <v>290</v>
      </c>
      <c r="I23" s="11">
        <f>(MID(H23,1,2)*60*100+MID(H23,4,2)*100+MID(H23,7,2))/3/100</f>
        <v>51.49</v>
      </c>
      <c r="J23" s="11"/>
      <c r="K23" s="13">
        <v>1</v>
      </c>
      <c r="L23" s="37" t="s">
        <v>13</v>
      </c>
      <c r="M23" s="11">
        <f>(MID(L23,1,2)*60*100+MID(L23,4,2)*100+MID(L23,7,2))/2/100</f>
        <v>0</v>
      </c>
      <c r="N23" s="11"/>
      <c r="O23" s="13"/>
      <c r="P23" s="37" t="s">
        <v>13</v>
      </c>
      <c r="Q23" s="11">
        <f>(MID(P23,1,2)*60*100+MID(P23,4,2)*100+MID(P23,7,2))/6/100</f>
        <v>0</v>
      </c>
      <c r="R23" s="11"/>
      <c r="S23" s="13"/>
      <c r="T23" s="15">
        <f>SUM(E23,I23,M23,Q23)</f>
        <v>98.23</v>
      </c>
      <c r="U23" s="16"/>
    </row>
    <row r="24" spans="1:21" ht="19.5" customHeight="1">
      <c r="A24" s="115"/>
      <c r="B24" s="111" t="s">
        <v>181</v>
      </c>
      <c r="C24" s="129" t="s">
        <v>78</v>
      </c>
      <c r="D24" s="110" t="s">
        <v>241</v>
      </c>
      <c r="E24" s="19">
        <f>(MID(D24,1,2)*60*100+MID(D24,4,2)*100+MID(D24,7,2))/100</f>
        <v>48.5</v>
      </c>
      <c r="F24" s="19"/>
      <c r="G24" s="21">
        <v>2</v>
      </c>
      <c r="H24" s="39" t="s">
        <v>13</v>
      </c>
      <c r="I24" s="19">
        <f>(MID(H24,1,2)*60*100+MID(H24,4,2)*100+MID(H24,7,2))/3/100</f>
        <v>0</v>
      </c>
      <c r="J24" s="19" t="s">
        <v>69</v>
      </c>
      <c r="K24" s="21"/>
      <c r="L24" s="39" t="s">
        <v>13</v>
      </c>
      <c r="M24" s="19">
        <f>(MID(L24,1,2)*60*100+MID(L24,4,2)*100+MID(L24,7,2))/2/100</f>
        <v>0</v>
      </c>
      <c r="N24" s="19"/>
      <c r="O24" s="21"/>
      <c r="P24" s="39" t="s">
        <v>13</v>
      </c>
      <c r="Q24" s="19">
        <f>(MID(P24,1,2)*60*100+MID(P24,4,2)*100+MID(P24,7,2))/6/100</f>
        <v>0</v>
      </c>
      <c r="R24" s="19"/>
      <c r="S24" s="21"/>
      <c r="T24" s="23">
        <f>SUM(E24,I24,M24,Q24)</f>
        <v>48.5</v>
      </c>
      <c r="U24" s="24"/>
    </row>
    <row r="25" spans="1:21" ht="19.5" customHeight="1">
      <c r="A25" s="115"/>
      <c r="B25" s="132" t="s">
        <v>35</v>
      </c>
      <c r="C25" s="132" t="s">
        <v>78</v>
      </c>
      <c r="D25" s="110" t="s">
        <v>238</v>
      </c>
      <c r="E25" s="19">
        <f>(MID(D25,1,2)*60*100+MID(D25,4,2)*100+MID(D25,7,2))/100</f>
        <v>49.3</v>
      </c>
      <c r="F25" s="19"/>
      <c r="G25" s="21">
        <v>3</v>
      </c>
      <c r="H25" s="39" t="s">
        <v>289</v>
      </c>
      <c r="I25" s="19">
        <f>(MID(H25,1,2)*60*100+MID(H25,4,2)*100+MID(H25,7,2))/3/100</f>
        <v>52.25666666666667</v>
      </c>
      <c r="J25" s="19"/>
      <c r="K25" s="21">
        <v>2</v>
      </c>
      <c r="L25" s="39" t="s">
        <v>13</v>
      </c>
      <c r="M25" s="19">
        <f>(MID(L25,1,2)*60*100+MID(L25,4,2)*100+MID(L25,7,2))/2/100</f>
        <v>0</v>
      </c>
      <c r="N25" s="19"/>
      <c r="O25" s="21"/>
      <c r="P25" s="39" t="s">
        <v>13</v>
      </c>
      <c r="Q25" s="19">
        <f>(MID(P25,1,2)*60*100+MID(P25,4,2)*100+MID(P25,7,2))/6/100</f>
        <v>0</v>
      </c>
      <c r="R25" s="19"/>
      <c r="S25" s="21"/>
      <c r="T25" s="23">
        <f>SUM(E25,I25,M25,Q25)</f>
        <v>101.55666666666667</v>
      </c>
      <c r="U25" s="24"/>
    </row>
    <row r="26" spans="1:21" ht="19.5" customHeight="1">
      <c r="A26" s="17"/>
      <c r="B26" s="38"/>
      <c r="C26" s="9"/>
      <c r="D26" s="39" t="s">
        <v>13</v>
      </c>
      <c r="E26" s="19">
        <f>(MID(D26,1,2)*60*100+MID(D26,4,2)*100+MID(D26,7,2))/100</f>
        <v>0</v>
      </c>
      <c r="F26" s="19"/>
      <c r="G26" s="21"/>
      <c r="H26" s="39" t="s">
        <v>13</v>
      </c>
      <c r="I26" s="19">
        <f>(MID(H26,1,2)*60*100+MID(H26,4,2)*100+MID(H26,7,2))/3/100</f>
        <v>0</v>
      </c>
      <c r="J26" s="19"/>
      <c r="K26" s="21"/>
      <c r="L26" s="39" t="s">
        <v>13</v>
      </c>
      <c r="M26" s="19">
        <f>(MID(L26,1,2)*60*100+MID(L26,4,2)*100+MID(L26,7,2))/2/100</f>
        <v>0</v>
      </c>
      <c r="N26" s="19"/>
      <c r="O26" s="21"/>
      <c r="P26" s="39" t="s">
        <v>13</v>
      </c>
      <c r="Q26" s="19">
        <f>(MID(P26,1,2)*60*100+MID(P26,4,2)*100+MID(P26,7,2))/6/100</f>
        <v>0</v>
      </c>
      <c r="R26" s="19"/>
      <c r="S26" s="21"/>
      <c r="T26" s="23">
        <f>SUM(E26,I26,M26,Q26)</f>
        <v>0</v>
      </c>
      <c r="U26" s="24"/>
    </row>
    <row r="27" spans="1:21" ht="12.75" customHeight="1" thickBot="1">
      <c r="A27" s="27"/>
      <c r="B27" s="28"/>
      <c r="C27" s="28"/>
      <c r="D27" s="31"/>
      <c r="E27" s="30"/>
      <c r="F27" s="30"/>
      <c r="G27" s="30"/>
      <c r="H27" s="31"/>
      <c r="I27" s="30"/>
      <c r="J27" s="30"/>
      <c r="K27" s="30"/>
      <c r="L27" s="31"/>
      <c r="M27" s="30"/>
      <c r="N27" s="30"/>
      <c r="O27" s="30"/>
      <c r="P27" s="31"/>
      <c r="Q27" s="30"/>
      <c r="R27" s="30"/>
      <c r="S27" s="30"/>
      <c r="T27" s="31"/>
      <c r="U27" s="32"/>
    </row>
    <row r="28" ht="12.75" customHeight="1"/>
    <row r="29" ht="12.75" customHeight="1" thickBot="1"/>
    <row r="30" spans="1:20" ht="19.5" customHeight="1" thickBot="1">
      <c r="A30" s="93" t="s">
        <v>43</v>
      </c>
      <c r="B30" s="94"/>
      <c r="C30" s="94"/>
      <c r="D30" s="44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1" ht="15.75" customHeight="1" thickBot="1">
      <c r="A31" s="91" t="s">
        <v>1</v>
      </c>
      <c r="B31" s="83" t="s">
        <v>2</v>
      </c>
      <c r="C31" s="83" t="s">
        <v>3</v>
      </c>
      <c r="D31" s="85" t="s">
        <v>18</v>
      </c>
      <c r="E31" s="86"/>
      <c r="F31" s="86"/>
      <c r="G31" s="87"/>
      <c r="H31" s="85" t="s">
        <v>31</v>
      </c>
      <c r="I31" s="86"/>
      <c r="J31" s="86"/>
      <c r="K31" s="87"/>
      <c r="L31" s="85" t="s">
        <v>23</v>
      </c>
      <c r="M31" s="86"/>
      <c r="N31" s="86"/>
      <c r="O31" s="87"/>
      <c r="P31" s="85" t="s">
        <v>39</v>
      </c>
      <c r="Q31" s="86"/>
      <c r="R31" s="86"/>
      <c r="S31" s="87"/>
      <c r="T31" s="64"/>
      <c r="U31" s="65"/>
    </row>
    <row r="32" spans="1:21" ht="13.5" thickBot="1">
      <c r="A32" s="92"/>
      <c r="B32" s="116"/>
      <c r="C32" s="116"/>
      <c r="D32" s="3" t="s">
        <v>6</v>
      </c>
      <c r="E32" s="4" t="s">
        <v>7</v>
      </c>
      <c r="F32" s="4" t="s">
        <v>8</v>
      </c>
      <c r="G32" s="5" t="s">
        <v>9</v>
      </c>
      <c r="H32" s="3" t="s">
        <v>6</v>
      </c>
      <c r="I32" s="4" t="s">
        <v>7</v>
      </c>
      <c r="J32" s="4" t="s">
        <v>8</v>
      </c>
      <c r="K32" s="5" t="s">
        <v>9</v>
      </c>
      <c r="L32" s="3" t="s">
        <v>6</v>
      </c>
      <c r="M32" s="4" t="s">
        <v>7</v>
      </c>
      <c r="N32" s="4" t="s">
        <v>8</v>
      </c>
      <c r="O32" s="5" t="s">
        <v>9</v>
      </c>
      <c r="P32" s="3" t="s">
        <v>6</v>
      </c>
      <c r="Q32" s="4" t="s">
        <v>7</v>
      </c>
      <c r="R32" s="4" t="s">
        <v>8</v>
      </c>
      <c r="S32" s="5" t="s">
        <v>9</v>
      </c>
      <c r="T32" s="60" t="s">
        <v>7</v>
      </c>
      <c r="U32" s="61" t="s">
        <v>10</v>
      </c>
    </row>
    <row r="33" spans="1:21" ht="19.5" customHeight="1">
      <c r="A33" s="114"/>
      <c r="B33" s="132" t="s">
        <v>27</v>
      </c>
      <c r="C33" s="132" t="s">
        <v>77</v>
      </c>
      <c r="D33" s="120" t="s">
        <v>229</v>
      </c>
      <c r="E33" s="11">
        <f>(MID(D33,1,2)*60*100+MID(D33,4,2)*100+MID(D33,7,2))/100</f>
        <v>39.5</v>
      </c>
      <c r="F33" s="11"/>
      <c r="G33" s="13">
        <v>1</v>
      </c>
      <c r="H33" s="37" t="s">
        <v>294</v>
      </c>
      <c r="I33" s="11">
        <f>(MID(H33,1,2)*60*100+MID(H33,4,2)*100+MID(H33,7,2))/3/100</f>
        <v>42.12666666666667</v>
      </c>
      <c r="J33" s="11"/>
      <c r="K33" s="13">
        <v>3</v>
      </c>
      <c r="L33" s="37" t="s">
        <v>13</v>
      </c>
      <c r="M33" s="11">
        <f>(MID(L33,1,2)*60*100+MID(L33,4,2)*100+MID(L33,7,2))/2/100</f>
        <v>0</v>
      </c>
      <c r="N33" s="11"/>
      <c r="O33" s="13"/>
      <c r="P33" s="37" t="s">
        <v>13</v>
      </c>
      <c r="Q33" s="11">
        <f>(MID(P33,1,2)*60*100+MID(P33,4,2)*100+MID(P33,7,2))/6/100</f>
        <v>0</v>
      </c>
      <c r="R33" s="11"/>
      <c r="S33" s="13"/>
      <c r="T33" s="15">
        <f>SUM(E33,I33,M33,Q33)</f>
        <v>81.62666666666667</v>
      </c>
      <c r="U33" s="16"/>
    </row>
    <row r="34" spans="1:21" ht="16.5" customHeight="1">
      <c r="A34" s="115"/>
      <c r="B34" s="76" t="s">
        <v>37</v>
      </c>
      <c r="C34" s="81" t="s">
        <v>78</v>
      </c>
      <c r="D34" s="110" t="s">
        <v>230</v>
      </c>
      <c r="E34" s="19">
        <f>(MID(D34,1,2)*60*100+MID(D34,4,2)*100+MID(D34,7,2))/100</f>
        <v>39.88</v>
      </c>
      <c r="F34" s="19"/>
      <c r="G34" s="21">
        <v>2</v>
      </c>
      <c r="H34" s="39" t="s">
        <v>293</v>
      </c>
      <c r="I34" s="19">
        <f>(MID(H34,1,2)*60*100+MID(H34,4,2)*100+MID(H34,7,2))/3/100</f>
        <v>42.07333333333333</v>
      </c>
      <c r="J34" s="19"/>
      <c r="K34" s="21">
        <v>2</v>
      </c>
      <c r="L34" s="39" t="s">
        <v>13</v>
      </c>
      <c r="M34" s="19">
        <f>(MID(L34,1,2)*60*100+MID(L34,4,2)*100+MID(L34,7,2))/2/100</f>
        <v>0</v>
      </c>
      <c r="N34" s="19"/>
      <c r="O34" s="21"/>
      <c r="P34" s="39" t="s">
        <v>13</v>
      </c>
      <c r="Q34" s="19">
        <f>(MID(P34,1,2)*60*100+MID(P34,4,2)*100+MID(P34,7,2))/6/100</f>
        <v>0</v>
      </c>
      <c r="R34" s="19"/>
      <c r="S34" s="21"/>
      <c r="T34" s="23">
        <f>SUM(E34,I34,M34,Q34)</f>
        <v>81.95333333333333</v>
      </c>
      <c r="U34" s="24"/>
    </row>
    <row r="35" spans="1:21" ht="12.75">
      <c r="A35" s="115"/>
      <c r="B35" s="73" t="s">
        <v>182</v>
      </c>
      <c r="C35" s="73" t="s">
        <v>77</v>
      </c>
      <c r="D35" s="110" t="s">
        <v>227</v>
      </c>
      <c r="E35" s="19">
        <f>(MID(D35,1,2)*60*100+MID(D35,4,2)*100+MID(D35,7,2))/100</f>
        <v>40.38</v>
      </c>
      <c r="F35" s="19"/>
      <c r="G35" s="21">
        <v>3</v>
      </c>
      <c r="H35" s="39" t="s">
        <v>292</v>
      </c>
      <c r="I35" s="19">
        <f>(MID(H35,1,2)*60*100+MID(H35,4,2)*100+MID(H35,7,2))/3/100</f>
        <v>41.63666666666667</v>
      </c>
      <c r="J35" s="19"/>
      <c r="K35" s="21">
        <v>1</v>
      </c>
      <c r="L35" s="39" t="s">
        <v>13</v>
      </c>
      <c r="M35" s="19">
        <f>(MID(L35,1,2)*60*100+MID(L35,4,2)*100+MID(L35,7,2))/2/100</f>
        <v>0</v>
      </c>
      <c r="N35" s="19"/>
      <c r="O35" s="21"/>
      <c r="P35" s="39" t="s">
        <v>13</v>
      </c>
      <c r="Q35" s="19">
        <f>(MID(P35,1,2)*60*100+MID(P35,4,2)*100+MID(P35,7,2))/6/100</f>
        <v>0</v>
      </c>
      <c r="R35" s="19"/>
      <c r="S35" s="21"/>
      <c r="T35" s="23">
        <f>SUM(E35,I35,M35,Q35)</f>
        <v>82.01666666666668</v>
      </c>
      <c r="U35" s="24"/>
    </row>
    <row r="36" spans="1:21" ht="19.5" customHeight="1">
      <c r="A36" s="115"/>
      <c r="B36" s="99" t="s">
        <v>85</v>
      </c>
      <c r="C36" s="100" t="s">
        <v>78</v>
      </c>
      <c r="D36" s="110" t="s">
        <v>236</v>
      </c>
      <c r="E36" s="19">
        <f>(MID(D36,1,2)*60*100+MID(D36,4,2)*100+MID(D36,7,2))/100</f>
        <v>65.57</v>
      </c>
      <c r="F36" s="19"/>
      <c r="G36" s="21">
        <v>4</v>
      </c>
      <c r="H36" s="39" t="s">
        <v>13</v>
      </c>
      <c r="I36" s="19">
        <f>(MID(H36,1,2)*60*100+MID(H36,4,2)*100+MID(H36,7,2))/3/100</f>
        <v>0</v>
      </c>
      <c r="J36" s="19"/>
      <c r="K36" s="21"/>
      <c r="L36" s="39" t="s">
        <v>303</v>
      </c>
      <c r="M36" s="19">
        <f>(MID(L36,1,2)*60*100+MID(L36,4,2)*100+MID(L36,7,2))/2/100</f>
        <v>75.38</v>
      </c>
      <c r="N36" s="19"/>
      <c r="O36" s="21"/>
      <c r="P36" s="39" t="s">
        <v>13</v>
      </c>
      <c r="Q36" s="19">
        <f>(MID(P36,1,2)*60*100+MID(P36,4,2)*100+MID(P36,7,2))/6/100</f>
        <v>0</v>
      </c>
      <c r="R36" s="19"/>
      <c r="S36" s="21"/>
      <c r="T36" s="23">
        <f>SUM(E36,I36,M36,Q36)</f>
        <v>140.95</v>
      </c>
      <c r="U36" s="24"/>
    </row>
    <row r="37" spans="1:21" ht="19.5" customHeight="1">
      <c r="A37" s="17"/>
      <c r="B37" s="38"/>
      <c r="C37" s="9"/>
      <c r="D37" s="39" t="s">
        <v>13</v>
      </c>
      <c r="E37" s="19">
        <f>(MID(D37,1,2)*60*100+MID(D37,4,2)*100+MID(D37,7,2))/100</f>
        <v>0</v>
      </c>
      <c r="F37" s="19"/>
      <c r="G37" s="21"/>
      <c r="H37" s="39" t="s">
        <v>13</v>
      </c>
      <c r="I37" s="19">
        <f>(MID(H37,1,2)*60*100+MID(H37,4,2)*100+MID(H37,7,2))/3/100</f>
        <v>0</v>
      </c>
      <c r="J37" s="19"/>
      <c r="K37" s="21"/>
      <c r="L37" s="39" t="s">
        <v>13</v>
      </c>
      <c r="M37" s="19">
        <f>(MID(L37,1,2)*60*100+MID(L37,4,2)*100+MID(L37,7,2))/2/100</f>
        <v>0</v>
      </c>
      <c r="N37" s="19"/>
      <c r="O37" s="21"/>
      <c r="P37" s="39" t="s">
        <v>13</v>
      </c>
      <c r="Q37" s="19">
        <f>(MID(P37,1,2)*60*100+MID(P37,4,2)*100+MID(P37,7,2))/6/100</f>
        <v>0</v>
      </c>
      <c r="R37" s="19"/>
      <c r="S37" s="21"/>
      <c r="T37" s="23">
        <f>SUM(E37,I37,M37,Q37)</f>
        <v>0</v>
      </c>
      <c r="U37" s="24"/>
    </row>
    <row r="38" spans="1:21" ht="12.75" customHeight="1" thickBot="1">
      <c r="A38" s="27"/>
      <c r="B38" s="28"/>
      <c r="C38" s="28"/>
      <c r="D38" s="31"/>
      <c r="E38" s="30"/>
      <c r="F38" s="30"/>
      <c r="G38" s="30"/>
      <c r="H38" s="31"/>
      <c r="I38" s="30"/>
      <c r="J38" s="30"/>
      <c r="K38" s="30"/>
      <c r="L38" s="31"/>
      <c r="M38" s="30"/>
      <c r="N38" s="30"/>
      <c r="O38" s="30"/>
      <c r="P38" s="31"/>
      <c r="Q38" s="30"/>
      <c r="R38" s="30"/>
      <c r="S38" s="30"/>
      <c r="T38" s="31"/>
      <c r="U38" s="32"/>
    </row>
  </sheetData>
  <sheetProtection/>
  <mergeCells count="32">
    <mergeCell ref="A30:C30"/>
    <mergeCell ref="L31:O31"/>
    <mergeCell ref="P31:S31"/>
    <mergeCell ref="A31:A32"/>
    <mergeCell ref="B31:B32"/>
    <mergeCell ref="C31:C32"/>
    <mergeCell ref="D31:G31"/>
    <mergeCell ref="H31:K31"/>
    <mergeCell ref="A20:C20"/>
    <mergeCell ref="A21:A22"/>
    <mergeCell ref="B21:B22"/>
    <mergeCell ref="C21:C22"/>
    <mergeCell ref="D21:G21"/>
    <mergeCell ref="H21:K21"/>
    <mergeCell ref="L21:O21"/>
    <mergeCell ref="P21:S21"/>
    <mergeCell ref="A10:A11"/>
    <mergeCell ref="B10:B11"/>
    <mergeCell ref="C10:C11"/>
    <mergeCell ref="D10:G10"/>
    <mergeCell ref="H10:K10"/>
    <mergeCell ref="L10:O10"/>
    <mergeCell ref="H2:K2"/>
    <mergeCell ref="P10:S10"/>
    <mergeCell ref="L2:O2"/>
    <mergeCell ref="P2:S2"/>
    <mergeCell ref="A9:C9"/>
    <mergeCell ref="A1:C1"/>
    <mergeCell ref="A2:A3"/>
    <mergeCell ref="B2:B3"/>
    <mergeCell ref="C2:C3"/>
    <mergeCell ref="D2:G2"/>
  </mergeCells>
  <printOptions horizontalCentered="1"/>
  <pageMargins left="0.7086614173228347" right="0.7086614173228347" top="0.8854166666666666" bottom="0.7480314960629921" header="0.31496062992125984" footer="0.31496062992125984"/>
  <pageSetup fitToHeight="0" fitToWidth="1" horizontalDpi="600" verticalDpi="600" orientation="landscape" paperSize="9" scale="84" r:id="rId2"/>
  <headerFooter alignWithMargins="0">
    <oddHeader>&amp;L&amp;G&amp;C&amp;"Arial,Fet"&amp;16HAGA CUP 2017&amp;R&amp;G</oddHeader>
    <oddFooter>&amp;C&amp;9&amp;D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view="pageLayout" workbookViewId="0" topLeftCell="A1">
      <selection activeCell="O10" sqref="O10"/>
    </sheetView>
  </sheetViews>
  <sheetFormatPr defaultColWidth="9.140625" defaultRowHeight="12.75"/>
  <cols>
    <col min="1" max="1" width="3.00390625" style="33" bestFit="1" customWidth="1"/>
    <col min="2" max="2" width="16.7109375" style="33" bestFit="1" customWidth="1"/>
    <col min="3" max="3" width="17.57421875" style="33" bestFit="1" customWidth="1"/>
    <col min="4" max="4" width="8.140625" style="35" bestFit="1" customWidth="1"/>
    <col min="5" max="5" width="6.28125" style="35" bestFit="1" customWidth="1"/>
    <col min="6" max="6" width="4.8515625" style="35" bestFit="1" customWidth="1"/>
    <col min="7" max="7" width="5.28125" style="35" bestFit="1" customWidth="1"/>
    <col min="8" max="8" width="8.140625" style="35" bestFit="1" customWidth="1"/>
    <col min="9" max="9" width="7.28125" style="35" customWidth="1"/>
    <col min="10" max="10" width="5.57421875" style="35" bestFit="1" customWidth="1"/>
    <col min="11" max="11" width="5.28125" style="35" bestFit="1" customWidth="1"/>
    <col min="12" max="12" width="8.140625" style="35" bestFit="1" customWidth="1"/>
    <col min="13" max="13" width="6.28125" style="35" bestFit="1" customWidth="1"/>
    <col min="14" max="14" width="4.8515625" style="35" bestFit="1" customWidth="1"/>
    <col min="15" max="15" width="5.28125" style="35" bestFit="1" customWidth="1"/>
    <col min="16" max="16" width="8.140625" style="35" bestFit="1" customWidth="1"/>
    <col min="17" max="17" width="6.28125" style="35" bestFit="1" customWidth="1"/>
    <col min="18" max="18" width="4.8515625" style="35" bestFit="1" customWidth="1"/>
    <col min="19" max="19" width="5.28125" style="35" bestFit="1" customWidth="1"/>
    <col min="20" max="20" width="8.28125" style="35" customWidth="1"/>
    <col min="21" max="21" width="9.00390625" style="0" bestFit="1" customWidth="1"/>
  </cols>
  <sheetData>
    <row r="1" spans="1:20" ht="17.25" customHeight="1" thickBot="1">
      <c r="A1" s="93" t="s">
        <v>44</v>
      </c>
      <c r="B1" s="94"/>
      <c r="C1" s="94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1" ht="19.5" customHeight="1" thickBot="1">
      <c r="A2" s="91" t="s">
        <v>1</v>
      </c>
      <c r="B2" s="83" t="s">
        <v>2</v>
      </c>
      <c r="C2" s="83" t="s">
        <v>3</v>
      </c>
      <c r="D2" s="85" t="s">
        <v>18</v>
      </c>
      <c r="E2" s="86"/>
      <c r="F2" s="86"/>
      <c r="G2" s="87"/>
      <c r="H2" s="85" t="s">
        <v>31</v>
      </c>
      <c r="I2" s="86"/>
      <c r="J2" s="86"/>
      <c r="K2" s="87"/>
      <c r="L2" s="85" t="s">
        <v>23</v>
      </c>
      <c r="M2" s="86"/>
      <c r="N2" s="86"/>
      <c r="O2" s="87"/>
      <c r="P2" s="85" t="s">
        <v>39</v>
      </c>
      <c r="Q2" s="86"/>
      <c r="R2" s="86"/>
      <c r="S2" s="87"/>
      <c r="T2" s="64"/>
      <c r="U2" s="65"/>
    </row>
    <row r="3" spans="1:21" ht="19.5" customHeight="1" thickBot="1">
      <c r="A3" s="92"/>
      <c r="B3" s="116"/>
      <c r="C3" s="84"/>
      <c r="D3" s="3" t="s">
        <v>6</v>
      </c>
      <c r="E3" s="4" t="s">
        <v>7</v>
      </c>
      <c r="F3" s="4" t="s">
        <v>8</v>
      </c>
      <c r="G3" s="5" t="s">
        <v>9</v>
      </c>
      <c r="H3" s="3" t="s">
        <v>6</v>
      </c>
      <c r="I3" s="4" t="s">
        <v>7</v>
      </c>
      <c r="J3" s="4" t="s">
        <v>8</v>
      </c>
      <c r="K3" s="5" t="s">
        <v>9</v>
      </c>
      <c r="L3" s="3" t="s">
        <v>6</v>
      </c>
      <c r="M3" s="4" t="s">
        <v>7</v>
      </c>
      <c r="N3" s="4" t="s">
        <v>8</v>
      </c>
      <c r="O3" s="5" t="s">
        <v>9</v>
      </c>
      <c r="P3" s="3" t="s">
        <v>6</v>
      </c>
      <c r="Q3" s="4" t="s">
        <v>7</v>
      </c>
      <c r="R3" s="4" t="s">
        <v>8</v>
      </c>
      <c r="S3" s="5" t="s">
        <v>9</v>
      </c>
      <c r="T3" s="60" t="s">
        <v>7</v>
      </c>
      <c r="U3" s="61" t="s">
        <v>10</v>
      </c>
    </row>
    <row r="4" spans="1:21" ht="19.5" customHeight="1">
      <c r="A4" s="114"/>
      <c r="B4" s="73" t="s">
        <v>45</v>
      </c>
      <c r="C4" s="125" t="s">
        <v>12</v>
      </c>
      <c r="D4" s="37" t="s">
        <v>237</v>
      </c>
      <c r="E4" s="11">
        <f>(MID(D4,1,2)*60*100+MID(D4,4,2)*100+MID(D4,7,2))/100</f>
        <v>46.48</v>
      </c>
      <c r="F4" s="11"/>
      <c r="G4" s="13">
        <v>1</v>
      </c>
      <c r="H4" s="37" t="s">
        <v>297</v>
      </c>
      <c r="I4" s="11">
        <f>(MID(H4,1,2)*60*100+MID(H4,4,2)*100+MID(H4,7,2))/3/100</f>
        <v>50.46</v>
      </c>
      <c r="J4" s="11"/>
      <c r="K4" s="13"/>
      <c r="L4" s="37" t="s">
        <v>13</v>
      </c>
      <c r="M4" s="11">
        <f>(MID(L4,1,2)*60*100+MID(L4,4,2)*100+MID(L4,7,2))/2/100</f>
        <v>0</v>
      </c>
      <c r="N4" s="11"/>
      <c r="O4" s="13"/>
      <c r="P4" s="37" t="s">
        <v>13</v>
      </c>
      <c r="Q4" s="11">
        <f>(MID(P4,1,2)*60*100+MID(P4,4,2)*100+MID(P4,7,2))/6/100</f>
        <v>0</v>
      </c>
      <c r="R4" s="11"/>
      <c r="S4" s="13"/>
      <c r="T4" s="15">
        <f>SUM(E4,I4,M4,Q4)</f>
        <v>96.94</v>
      </c>
      <c r="U4" s="16"/>
    </row>
    <row r="5" spans="1:21" ht="19.5" customHeight="1">
      <c r="A5" s="115"/>
      <c r="B5" s="73" t="s">
        <v>34</v>
      </c>
      <c r="C5" s="125" t="s">
        <v>12</v>
      </c>
      <c r="D5" s="39" t="s">
        <v>242</v>
      </c>
      <c r="E5" s="19">
        <f>(MID(D5,1,2)*60*100+MID(D5,4,2)*100+MID(D5,7,2))/100</f>
        <v>50.72</v>
      </c>
      <c r="F5" s="19"/>
      <c r="G5" s="21">
        <v>2</v>
      </c>
      <c r="H5" s="39" t="s">
        <v>13</v>
      </c>
      <c r="I5" s="19">
        <f>(MID(H5,1,2)*60*100+MID(H5,4,2)*100+MID(H5,7,2))/3/100</f>
        <v>0</v>
      </c>
      <c r="J5" s="19"/>
      <c r="K5" s="21"/>
      <c r="L5" s="39" t="s">
        <v>305</v>
      </c>
      <c r="M5" s="19">
        <f>(MID(L5,1,2)*60*100+MID(L5,4,2)*100+MID(L5,7,2))/2/100</f>
        <v>55.745</v>
      </c>
      <c r="N5" s="19"/>
      <c r="O5" s="21"/>
      <c r="P5" s="39" t="s">
        <v>13</v>
      </c>
      <c r="Q5" s="19">
        <f>(MID(P5,1,2)*60*100+MID(P5,4,2)*100+MID(P5,7,2))/6/100</f>
        <v>0</v>
      </c>
      <c r="R5" s="19"/>
      <c r="S5" s="21"/>
      <c r="T5" s="23">
        <f>SUM(E5,I5,M5,Q5)</f>
        <v>106.465</v>
      </c>
      <c r="U5" s="24"/>
    </row>
    <row r="6" spans="1:21" ht="19.5" customHeight="1">
      <c r="A6" s="115"/>
      <c r="B6" s="73" t="s">
        <v>79</v>
      </c>
      <c r="C6" s="126" t="s">
        <v>80</v>
      </c>
      <c r="D6" s="39" t="s">
        <v>234</v>
      </c>
      <c r="E6" s="19">
        <f>(MID(D6,1,2)*60*100+MID(D6,4,2)*100+MID(D6,7,2))/100</f>
        <v>53.7</v>
      </c>
      <c r="F6" s="19"/>
      <c r="G6" s="21">
        <v>3</v>
      </c>
      <c r="H6" s="39" t="s">
        <v>299</v>
      </c>
      <c r="I6" s="19">
        <f>(MID(H6,1,2)*60*100+MID(H6,4,2)*100+MID(H6,7,2))/3/100</f>
        <v>64.48333333333333</v>
      </c>
      <c r="J6" s="19"/>
      <c r="K6" s="21"/>
      <c r="L6" s="39" t="s">
        <v>13</v>
      </c>
      <c r="M6" s="19">
        <f>(MID(L6,1,2)*60*100+MID(L6,4,2)*100+MID(L6,7,2))/2/100</f>
        <v>0</v>
      </c>
      <c r="N6" s="19"/>
      <c r="O6" s="21"/>
      <c r="P6" s="39" t="s">
        <v>13</v>
      </c>
      <c r="Q6" s="19">
        <f>(MID(P6,1,2)*60*100+MID(P6,4,2)*100+MID(P6,7,2))/6/100</f>
        <v>0</v>
      </c>
      <c r="R6" s="19"/>
      <c r="S6" s="21"/>
      <c r="T6" s="23">
        <f>SUM(E6,I6,M6,Q6)</f>
        <v>118.18333333333334</v>
      </c>
      <c r="U6" s="24"/>
    </row>
    <row r="7" spans="1:21" ht="19.5" customHeight="1">
      <c r="A7" s="17"/>
      <c r="B7" s="121" t="s">
        <v>276</v>
      </c>
      <c r="C7" s="9" t="s">
        <v>78</v>
      </c>
      <c r="D7" s="39" t="s">
        <v>13</v>
      </c>
      <c r="E7" s="19">
        <f>(MID(D7,1,2)*60*100+MID(D7,4,2)*100+MID(D7,7,2))/100</f>
        <v>0</v>
      </c>
      <c r="F7" s="19" t="s">
        <v>69</v>
      </c>
      <c r="G7" s="21"/>
      <c r="H7" s="39" t="s">
        <v>278</v>
      </c>
      <c r="I7" s="19">
        <f>(MID(H7,1,2)*60*100+MID(H7,4,2)*100+MID(H7,7,2))/3/100</f>
        <v>53.76666666666667</v>
      </c>
      <c r="J7" s="19"/>
      <c r="K7" s="21"/>
      <c r="L7" s="39" t="s">
        <v>13</v>
      </c>
      <c r="M7" s="19">
        <f>(MID(L7,1,2)*60*100+MID(L7,4,2)*100+MID(L7,7,2))/2/100</f>
        <v>0</v>
      </c>
      <c r="N7" s="19"/>
      <c r="O7" s="21"/>
      <c r="P7" s="39" t="s">
        <v>13</v>
      </c>
      <c r="Q7" s="19">
        <f>(MID(P7,1,2)*60*100+MID(P7,4,2)*100+MID(P7,7,2))/6/100</f>
        <v>0</v>
      </c>
      <c r="R7" s="19"/>
      <c r="S7" s="21"/>
      <c r="T7" s="23">
        <f>SUM(E7,I7,M7,Q7)</f>
        <v>53.76666666666667</v>
      </c>
      <c r="U7" s="24"/>
    </row>
    <row r="8" spans="1:21" ht="12.75" customHeight="1" thickBot="1">
      <c r="A8" s="27"/>
      <c r="B8" s="28"/>
      <c r="C8" s="28"/>
      <c r="D8" s="31"/>
      <c r="E8" s="30"/>
      <c r="F8" s="30"/>
      <c r="G8" s="30"/>
      <c r="H8" s="31"/>
      <c r="I8" s="30"/>
      <c r="J8" s="30"/>
      <c r="K8" s="30"/>
      <c r="L8" s="31"/>
      <c r="M8" s="30"/>
      <c r="N8" s="30"/>
      <c r="O8" s="30"/>
      <c r="P8" s="31"/>
      <c r="Q8" s="30"/>
      <c r="R8" s="30"/>
      <c r="S8" s="30"/>
      <c r="T8" s="31"/>
      <c r="U8" s="32"/>
    </row>
    <row r="9" ht="12.75" customHeight="1"/>
    <row r="10" ht="12.75" customHeight="1" thickBot="1"/>
    <row r="11" spans="1:20" ht="19.5" customHeight="1" thickBot="1">
      <c r="A11" s="93" t="s">
        <v>46</v>
      </c>
      <c r="B11" s="94"/>
      <c r="C11" s="94"/>
      <c r="D11" s="44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1" ht="19.5" customHeight="1" thickBot="1">
      <c r="A12" s="91" t="s">
        <v>1</v>
      </c>
      <c r="B12" s="83" t="s">
        <v>2</v>
      </c>
      <c r="C12" s="83" t="s">
        <v>3</v>
      </c>
      <c r="D12" s="85" t="s">
        <v>18</v>
      </c>
      <c r="E12" s="86"/>
      <c r="F12" s="86"/>
      <c r="G12" s="87"/>
      <c r="H12" s="85" t="s">
        <v>31</v>
      </c>
      <c r="I12" s="86"/>
      <c r="J12" s="86"/>
      <c r="K12" s="87"/>
      <c r="L12" s="85" t="s">
        <v>23</v>
      </c>
      <c r="M12" s="86"/>
      <c r="N12" s="86"/>
      <c r="O12" s="87"/>
      <c r="P12" s="85" t="s">
        <v>53</v>
      </c>
      <c r="Q12" s="86"/>
      <c r="R12" s="86"/>
      <c r="S12" s="87"/>
      <c r="T12" s="64"/>
      <c r="U12" s="65"/>
    </row>
    <row r="13" spans="1:21" ht="19.5" customHeight="1" thickBot="1">
      <c r="A13" s="92"/>
      <c r="B13" s="84"/>
      <c r="C13" s="84"/>
      <c r="D13" s="3" t="s">
        <v>6</v>
      </c>
      <c r="E13" s="4" t="s">
        <v>7</v>
      </c>
      <c r="F13" s="4" t="s">
        <v>8</v>
      </c>
      <c r="G13" s="5" t="s">
        <v>9</v>
      </c>
      <c r="H13" s="3" t="s">
        <v>6</v>
      </c>
      <c r="I13" s="4" t="s">
        <v>7</v>
      </c>
      <c r="J13" s="4" t="s">
        <v>8</v>
      </c>
      <c r="K13" s="5" t="s">
        <v>9</v>
      </c>
      <c r="L13" s="3" t="s">
        <v>6</v>
      </c>
      <c r="M13" s="4" t="s">
        <v>7</v>
      </c>
      <c r="N13" s="4" t="s">
        <v>8</v>
      </c>
      <c r="O13" s="5" t="s">
        <v>9</v>
      </c>
      <c r="P13" s="3" t="s">
        <v>6</v>
      </c>
      <c r="Q13" s="4" t="s">
        <v>7</v>
      </c>
      <c r="R13" s="4" t="s">
        <v>8</v>
      </c>
      <c r="S13" s="5" t="s">
        <v>9</v>
      </c>
      <c r="T13" s="60" t="s">
        <v>7</v>
      </c>
      <c r="U13" s="61" t="s">
        <v>10</v>
      </c>
    </row>
    <row r="14" spans="1:21" ht="19.5" customHeight="1">
      <c r="A14" s="8"/>
      <c r="B14" s="69" t="s">
        <v>41</v>
      </c>
      <c r="C14" s="124" t="s">
        <v>84</v>
      </c>
      <c r="D14" s="37" t="s">
        <v>228</v>
      </c>
      <c r="E14" s="11">
        <f>(MID(D14,1,2)*60*100+MID(D14,4,2)*100+MID(D14,7,2))/100</f>
        <v>41.65</v>
      </c>
      <c r="F14" s="11"/>
      <c r="G14" s="13">
        <v>1</v>
      </c>
      <c r="H14" s="37" t="s">
        <v>295</v>
      </c>
      <c r="I14" s="11">
        <f>FLOOR((MID(H14,1,2)*60*100+MID(H14,4,2)*100+MID(H14,7,2))/3*5/100,0.001)</f>
        <v>210.95000000000002</v>
      </c>
      <c r="J14" s="11"/>
      <c r="K14" s="13">
        <v>1</v>
      </c>
      <c r="L14" s="37" t="s">
        <v>13</v>
      </c>
      <c r="M14" s="11">
        <f aca="true" t="shared" si="0" ref="M14:M19">(MID(L14,1,2)*60*100+MID(L14,4,2)*100+MID(L14,7,2))/2/100</f>
        <v>0</v>
      </c>
      <c r="N14" s="11"/>
      <c r="O14" s="13"/>
      <c r="P14" s="37" t="s">
        <v>13</v>
      </c>
      <c r="Q14" s="11">
        <f aca="true" t="shared" si="1" ref="Q14:Q19">(MID(P14,1,2)*60*100+MID(P14,4,2)*100+MID(P14,7,2))/10/100</f>
        <v>0</v>
      </c>
      <c r="R14" s="11"/>
      <c r="S14" s="13"/>
      <c r="T14" s="15">
        <f aca="true" t="shared" si="2" ref="T14:T19">SUM(E14,I14,M14,Q14)</f>
        <v>252.60000000000002</v>
      </c>
      <c r="U14" s="16"/>
    </row>
    <row r="15" spans="1:21" ht="19.5" customHeight="1">
      <c r="A15" s="17"/>
      <c r="B15" s="38" t="s">
        <v>150</v>
      </c>
      <c r="C15" s="9" t="s">
        <v>78</v>
      </c>
      <c r="D15" s="39" t="s">
        <v>239</v>
      </c>
      <c r="E15" s="19">
        <f>(MID(D15,1,2)*60*100+MID(D15,4,2)*100+MID(D15,7,2))/100</f>
        <v>43.23</v>
      </c>
      <c r="F15" s="19"/>
      <c r="G15" s="21">
        <v>2</v>
      </c>
      <c r="H15" s="39" t="s">
        <v>288</v>
      </c>
      <c r="I15" s="19">
        <f>(MID(H15,1,2)*60*100+MID(H15,4,2)*100+MID(H15,7,2))/3/100</f>
        <v>48.14</v>
      </c>
      <c r="J15" s="19"/>
      <c r="K15" s="21">
        <v>2</v>
      </c>
      <c r="L15" s="39" t="s">
        <v>13</v>
      </c>
      <c r="M15" s="19">
        <f t="shared" si="0"/>
        <v>0</v>
      </c>
      <c r="N15" s="19"/>
      <c r="O15" s="21"/>
      <c r="P15" s="39" t="s">
        <v>13</v>
      </c>
      <c r="Q15" s="19">
        <f t="shared" si="1"/>
        <v>0</v>
      </c>
      <c r="R15" s="19"/>
      <c r="S15" s="21"/>
      <c r="T15" s="23">
        <f t="shared" si="2"/>
        <v>91.37</v>
      </c>
      <c r="U15" s="24"/>
    </row>
    <row r="16" spans="1:21" ht="16.5" customHeight="1">
      <c r="A16" s="17"/>
      <c r="B16" s="38" t="s">
        <v>47</v>
      </c>
      <c r="C16" s="9" t="s">
        <v>12</v>
      </c>
      <c r="D16" s="39" t="s">
        <v>233</v>
      </c>
      <c r="E16" s="19">
        <f>(MID(D16,1,2)*60*100+MID(D16,4,2)*100+MID(D16,7,2))/100</f>
        <v>45.46</v>
      </c>
      <c r="F16" s="19"/>
      <c r="G16" s="21">
        <v>3</v>
      </c>
      <c r="H16" s="39" t="s">
        <v>296</v>
      </c>
      <c r="I16" s="19">
        <f>(MID(H16,1,2)*60*100+MID(H16,4,2)*100+MID(H16,7,2))/3/100</f>
        <v>49.67666666666667</v>
      </c>
      <c r="J16" s="19"/>
      <c r="K16" s="21">
        <v>3</v>
      </c>
      <c r="L16" s="39" t="s">
        <v>13</v>
      </c>
      <c r="M16" s="19">
        <f t="shared" si="0"/>
        <v>0</v>
      </c>
      <c r="N16" s="19"/>
      <c r="O16" s="21"/>
      <c r="P16" s="39" t="s">
        <v>13</v>
      </c>
      <c r="Q16" s="19">
        <f t="shared" si="1"/>
        <v>0</v>
      </c>
      <c r="R16" s="19"/>
      <c r="S16" s="21"/>
      <c r="T16" s="23">
        <f t="shared" si="2"/>
        <v>95.13666666666667</v>
      </c>
      <c r="U16" s="24"/>
    </row>
    <row r="17" spans="1:21" ht="19.5" customHeight="1">
      <c r="A17" s="17"/>
      <c r="B17" s="127" t="s">
        <v>175</v>
      </c>
      <c r="C17" s="129" t="s">
        <v>116</v>
      </c>
      <c r="D17" s="110" t="s">
        <v>244</v>
      </c>
      <c r="E17" s="19">
        <f>(MID(D17,1,2)*60*100+MID(D17,4,2)*100+MID(D17,7,2))/100</f>
        <v>72.52</v>
      </c>
      <c r="F17" s="19"/>
      <c r="G17" s="21">
        <v>4</v>
      </c>
      <c r="H17" s="39" t="s">
        <v>286</v>
      </c>
      <c r="I17" s="19">
        <f>(MID(H17,1,2)*60*100+MID(H17,4,2)*100+MID(H17,7,2))/3/100</f>
        <v>87.44333333333334</v>
      </c>
      <c r="J17" s="19"/>
      <c r="K17" s="21">
        <v>4</v>
      </c>
      <c r="L17" s="39" t="s">
        <v>13</v>
      </c>
      <c r="M17" s="19">
        <f t="shared" si="0"/>
        <v>0</v>
      </c>
      <c r="N17" s="19"/>
      <c r="O17" s="21"/>
      <c r="P17" s="39" t="s">
        <v>13</v>
      </c>
      <c r="Q17" s="19">
        <f t="shared" si="1"/>
        <v>0</v>
      </c>
      <c r="R17" s="19"/>
      <c r="S17" s="21"/>
      <c r="T17" s="23">
        <f t="shared" si="2"/>
        <v>159.96333333333334</v>
      </c>
      <c r="U17" s="24"/>
    </row>
    <row r="18" spans="1:21" ht="19.5" customHeight="1">
      <c r="A18" s="17"/>
      <c r="B18" s="69"/>
      <c r="C18" s="128"/>
      <c r="D18" s="39" t="s">
        <v>13</v>
      </c>
      <c r="E18" s="19">
        <f>(MID(D18,1,2)*60*100+MID(D18,4,2)*100+MID(D18,7,2))/100</f>
        <v>0</v>
      </c>
      <c r="F18" s="19"/>
      <c r="G18" s="21"/>
      <c r="H18" s="39" t="s">
        <v>13</v>
      </c>
      <c r="I18" s="19">
        <f>(MID(H18,1,2)*60*100+MID(H18,4,2)*100+MID(H18,7,2))/3/100</f>
        <v>0</v>
      </c>
      <c r="J18" s="19"/>
      <c r="K18" s="21"/>
      <c r="L18" s="39" t="s">
        <v>13</v>
      </c>
      <c r="M18" s="19">
        <f t="shared" si="0"/>
        <v>0</v>
      </c>
      <c r="N18" s="19"/>
      <c r="O18" s="21"/>
      <c r="P18" s="39" t="s">
        <v>13</v>
      </c>
      <c r="Q18" s="19">
        <f t="shared" si="1"/>
        <v>0</v>
      </c>
      <c r="R18" s="19"/>
      <c r="S18" s="21"/>
      <c r="T18" s="23">
        <f t="shared" si="2"/>
        <v>0</v>
      </c>
      <c r="U18" s="24"/>
    </row>
    <row r="19" spans="1:21" ht="19.5" customHeight="1">
      <c r="A19" s="17"/>
      <c r="D19" s="39" t="s">
        <v>13</v>
      </c>
      <c r="E19" s="19">
        <f>(MID(D19,1,2)*60*100+MID(D19,4,2)*100+MID(D19,7,2))/100</f>
        <v>0</v>
      </c>
      <c r="F19" s="19"/>
      <c r="G19" s="21"/>
      <c r="H19" s="39" t="s">
        <v>13</v>
      </c>
      <c r="I19" s="19">
        <f>(MID(H19,1,2)*60*100+MID(H19,4,2)*100+MID(H19,7,2))/3/100</f>
        <v>0</v>
      </c>
      <c r="J19" s="19"/>
      <c r="K19" s="21"/>
      <c r="L19" s="39" t="s">
        <v>13</v>
      </c>
      <c r="M19" s="19">
        <f t="shared" si="0"/>
        <v>0</v>
      </c>
      <c r="N19" s="19"/>
      <c r="O19" s="21"/>
      <c r="P19" s="39" t="s">
        <v>13</v>
      </c>
      <c r="Q19" s="19">
        <f t="shared" si="1"/>
        <v>0</v>
      </c>
      <c r="R19" s="19"/>
      <c r="S19" s="21"/>
      <c r="T19" s="23">
        <f t="shared" si="2"/>
        <v>0</v>
      </c>
      <c r="U19" s="24"/>
    </row>
    <row r="20" spans="1:21" ht="12.75" customHeight="1" thickBot="1">
      <c r="A20" s="27"/>
      <c r="B20" s="28"/>
      <c r="C20" s="28"/>
      <c r="D20" s="31"/>
      <c r="E20" s="30"/>
      <c r="F20" s="30"/>
      <c r="G20" s="30"/>
      <c r="H20" s="31"/>
      <c r="I20" s="30"/>
      <c r="J20" s="30"/>
      <c r="K20" s="30"/>
      <c r="L20" s="31"/>
      <c r="M20" s="30"/>
      <c r="N20" s="30"/>
      <c r="O20" s="30"/>
      <c r="P20" s="31"/>
      <c r="Q20" s="30"/>
      <c r="R20" s="30"/>
      <c r="S20" s="30"/>
      <c r="T20" s="31"/>
      <c r="U20" s="32"/>
    </row>
    <row r="22" ht="12.75" customHeight="1" thickBot="1"/>
    <row r="23" spans="1:20" ht="19.5" customHeight="1" thickBot="1">
      <c r="A23" s="93" t="s">
        <v>49</v>
      </c>
      <c r="B23" s="94"/>
      <c r="C23" s="94"/>
      <c r="D23" s="4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1" ht="19.5" customHeight="1" thickBot="1">
      <c r="A24" s="91" t="s">
        <v>1</v>
      </c>
      <c r="B24" s="83" t="s">
        <v>2</v>
      </c>
      <c r="C24" s="83" t="s">
        <v>3</v>
      </c>
      <c r="D24" s="85" t="s">
        <v>18</v>
      </c>
      <c r="E24" s="86"/>
      <c r="F24" s="86"/>
      <c r="G24" s="87"/>
      <c r="H24" s="85" t="s">
        <v>31</v>
      </c>
      <c r="I24" s="86"/>
      <c r="J24" s="86"/>
      <c r="K24" s="87"/>
      <c r="L24" s="85" t="s">
        <v>23</v>
      </c>
      <c r="M24" s="86"/>
      <c r="N24" s="86"/>
      <c r="O24" s="87"/>
      <c r="P24" s="85" t="s">
        <v>53</v>
      </c>
      <c r="Q24" s="86"/>
      <c r="R24" s="86"/>
      <c r="S24" s="87"/>
      <c r="T24" s="64"/>
      <c r="U24" s="65"/>
    </row>
    <row r="25" spans="1:21" ht="19.5" customHeight="1" thickBot="1">
      <c r="A25" s="92"/>
      <c r="B25" s="116"/>
      <c r="C25" s="116"/>
      <c r="D25" s="3" t="s">
        <v>6</v>
      </c>
      <c r="E25" s="4" t="s">
        <v>7</v>
      </c>
      <c r="F25" s="4" t="s">
        <v>8</v>
      </c>
      <c r="G25" s="5" t="s">
        <v>9</v>
      </c>
      <c r="H25" s="3" t="s">
        <v>6</v>
      </c>
      <c r="I25" s="4" t="s">
        <v>7</v>
      </c>
      <c r="J25" s="4" t="s">
        <v>8</v>
      </c>
      <c r="K25" s="5" t="s">
        <v>9</v>
      </c>
      <c r="L25" s="3" t="s">
        <v>6</v>
      </c>
      <c r="M25" s="4" t="s">
        <v>7</v>
      </c>
      <c r="N25" s="4" t="s">
        <v>8</v>
      </c>
      <c r="O25" s="5" t="s">
        <v>9</v>
      </c>
      <c r="P25" s="3" t="s">
        <v>6</v>
      </c>
      <c r="Q25" s="4" t="s">
        <v>7</v>
      </c>
      <c r="R25" s="4" t="s">
        <v>8</v>
      </c>
      <c r="S25" s="5" t="s">
        <v>9</v>
      </c>
      <c r="T25" s="60" t="s">
        <v>7</v>
      </c>
      <c r="U25" s="61" t="s">
        <v>10</v>
      </c>
    </row>
    <row r="26" spans="1:21" ht="19.5" customHeight="1">
      <c r="A26" s="114"/>
      <c r="B26" s="73" t="s">
        <v>82</v>
      </c>
      <c r="C26" s="135" t="s">
        <v>139</v>
      </c>
      <c r="D26" s="120" t="s">
        <v>231</v>
      </c>
      <c r="E26" s="11">
        <f>(MID(D26,1,2)*60*100+MID(D26,4,2)*100+MID(D26,7,2))/100</f>
        <v>49.68</v>
      </c>
      <c r="F26" s="11"/>
      <c r="G26" s="13">
        <v>1</v>
      </c>
      <c r="H26" s="37" t="s">
        <v>13</v>
      </c>
      <c r="I26" s="11">
        <f>FLOOR((MID(H26,1,2)*60*100+MID(H26,4,2)*100+MID(H26,7,2))/3*5/100,0.001)</f>
        <v>0</v>
      </c>
      <c r="J26" s="11"/>
      <c r="K26" s="13"/>
      <c r="L26" s="37" t="s">
        <v>304</v>
      </c>
      <c r="M26" s="11">
        <f>(MID(L26,1,2)*60*100+MID(L26,4,2)*100+MID(L26,7,2))/2/100</f>
        <v>53.845</v>
      </c>
      <c r="N26" s="11"/>
      <c r="O26" s="13"/>
      <c r="P26" s="37" t="s">
        <v>13</v>
      </c>
      <c r="Q26" s="11">
        <f>(MID(P26,1,2)*60*100+MID(P26,4,2)*100+MID(P26,7,2))/10/100</f>
        <v>0</v>
      </c>
      <c r="R26" s="11"/>
      <c r="S26" s="13"/>
      <c r="T26" s="15">
        <f>SUM(E26,I26,M26,Q26)</f>
        <v>103.525</v>
      </c>
      <c r="U26" s="16"/>
    </row>
    <row r="27" spans="1:21" ht="19.5" customHeight="1">
      <c r="A27" s="115"/>
      <c r="B27" s="73" t="s">
        <v>81</v>
      </c>
      <c r="C27" s="99" t="s">
        <v>80</v>
      </c>
      <c r="D27" s="110" t="s">
        <v>232</v>
      </c>
      <c r="E27" s="19">
        <f>(MID(D27,1,2)*60*100+MID(D27,4,2)*100+MID(D27,7,2))/100</f>
        <v>50.86</v>
      </c>
      <c r="F27" s="19"/>
      <c r="G27" s="21">
        <v>2</v>
      </c>
      <c r="H27" s="39" t="s">
        <v>291</v>
      </c>
      <c r="I27" s="19">
        <f>(MID(H27,1,2)*60*100+MID(H27,4,2)*100+MID(H27,7,2))/3/100</f>
        <v>54.32333333333333</v>
      </c>
      <c r="J27" s="19"/>
      <c r="K27" s="21"/>
      <c r="L27" s="39" t="s">
        <v>13</v>
      </c>
      <c r="M27" s="19">
        <f>(MID(L27,1,2)*60*100+MID(L27,4,2)*100+MID(L27,7,2))/2/100</f>
        <v>0</v>
      </c>
      <c r="N27" s="19"/>
      <c r="O27" s="21"/>
      <c r="P27" s="39" t="s">
        <v>13</v>
      </c>
      <c r="Q27" s="19">
        <f>(MID(P27,1,2)*60*100+MID(P27,4,2)*100+MID(P27,7,2))/10/100</f>
        <v>0</v>
      </c>
      <c r="R27" s="19"/>
      <c r="S27" s="21"/>
      <c r="T27" s="23">
        <f>SUM(E27,I27,M27,Q27)</f>
        <v>105.18333333333334</v>
      </c>
      <c r="U27" s="24"/>
    </row>
    <row r="28" spans="1:21" ht="19.5" customHeight="1">
      <c r="A28" s="115"/>
      <c r="B28" s="102" t="s">
        <v>50</v>
      </c>
      <c r="C28" s="103" t="s">
        <v>180</v>
      </c>
      <c r="D28" s="110" t="s">
        <v>243</v>
      </c>
      <c r="E28" s="19">
        <f>(MID(D28,1,2)*60*100+MID(D28,4,2)*100+MID(D28,7,2))/100</f>
        <v>51.91</v>
      </c>
      <c r="F28" s="19"/>
      <c r="G28" s="21">
        <v>3</v>
      </c>
      <c r="H28" s="39" t="s">
        <v>298</v>
      </c>
      <c r="I28" s="19">
        <f>(MID(H28,1,2)*60*100+MID(H28,4,2)*100+MID(H28,7,2))/3/100</f>
        <v>60.30333333333333</v>
      </c>
      <c r="J28" s="19"/>
      <c r="K28" s="21"/>
      <c r="L28" s="39" t="s">
        <v>13</v>
      </c>
      <c r="M28" s="19">
        <f>(MID(L28,1,2)*60*100+MID(L28,4,2)*100+MID(L28,7,2))/2/100</f>
        <v>0</v>
      </c>
      <c r="N28" s="19"/>
      <c r="O28" s="21"/>
      <c r="P28" s="39" t="s">
        <v>13</v>
      </c>
      <c r="Q28" s="19">
        <f>(MID(P28,1,2)*60*100+MID(P28,4,2)*100+MID(P28,7,2))/10/100</f>
        <v>0</v>
      </c>
      <c r="R28" s="19"/>
      <c r="S28" s="21"/>
      <c r="T28" s="23">
        <f>SUM(E28,I28,M28,Q28)</f>
        <v>112.21333333333332</v>
      </c>
      <c r="U28" s="24"/>
    </row>
    <row r="29" spans="1:21" ht="19.5" customHeight="1">
      <c r="A29" s="115"/>
      <c r="B29" s="99" t="s">
        <v>86</v>
      </c>
      <c r="C29" s="100" t="s">
        <v>12</v>
      </c>
      <c r="D29" s="110" t="s">
        <v>235</v>
      </c>
      <c r="E29" s="19">
        <f>(MID(D29,1,2)*60*100+MID(D29,4,2)*100+MID(D29,7,2))/100</f>
        <v>62.61</v>
      </c>
      <c r="F29" s="19"/>
      <c r="G29" s="21">
        <v>4</v>
      </c>
      <c r="H29" s="39" t="s">
        <v>13</v>
      </c>
      <c r="I29" s="19">
        <f>(MID(H29,1,2)*60*100+MID(H29,4,2)*100+MID(H29,7,2))/3/100</f>
        <v>0</v>
      </c>
      <c r="J29" s="19"/>
      <c r="K29" s="21"/>
      <c r="L29" s="39" t="s">
        <v>302</v>
      </c>
      <c r="M29" s="19">
        <f>(MID(L29,1,2)*60*100+MID(L29,4,2)*100+MID(L29,7,2))/2/100</f>
        <v>69.855</v>
      </c>
      <c r="N29" s="19"/>
      <c r="O29" s="21"/>
      <c r="P29" s="39" t="s">
        <v>13</v>
      </c>
      <c r="Q29" s="19">
        <f>(MID(P29,1,2)*60*100+MID(P29,4,2)*100+MID(P29,7,2))/10/100</f>
        <v>0</v>
      </c>
      <c r="R29" s="19"/>
      <c r="S29" s="21"/>
      <c r="T29" s="23">
        <f>SUM(E29,I29,M29,Q29)</f>
        <v>132.465</v>
      </c>
      <c r="U29" s="24"/>
    </row>
    <row r="30" spans="1:21" ht="19.5" customHeight="1">
      <c r="A30" s="17"/>
      <c r="B30" s="38"/>
      <c r="C30" s="9"/>
      <c r="D30" s="39" t="s">
        <v>13</v>
      </c>
      <c r="E30" s="19">
        <f>(MID(D30,1,2)*60*100+MID(D30,4,2)*100+MID(D30,7,2))/100</f>
        <v>0</v>
      </c>
      <c r="F30" s="19"/>
      <c r="G30" s="21"/>
      <c r="H30" s="39" t="s">
        <v>13</v>
      </c>
      <c r="I30" s="19">
        <f>(MID(H30,1,2)*60*100+MID(H30,4,2)*100+MID(H30,7,2))/3/100</f>
        <v>0</v>
      </c>
      <c r="J30" s="19"/>
      <c r="K30" s="21"/>
      <c r="L30" s="39" t="s">
        <v>13</v>
      </c>
      <c r="M30" s="19">
        <f>(MID(L30,1,2)*60*100+MID(L30,4,2)*100+MID(L30,7,2))/2/100</f>
        <v>0</v>
      </c>
      <c r="N30" s="19"/>
      <c r="O30" s="21"/>
      <c r="P30" s="39" t="s">
        <v>13</v>
      </c>
      <c r="Q30" s="19">
        <f>(MID(P30,1,2)*60*100+MID(P30,4,2)*100+MID(P30,7,2))/10/100</f>
        <v>0</v>
      </c>
      <c r="R30" s="19"/>
      <c r="S30" s="21"/>
      <c r="T30" s="23">
        <f>SUM(E30,I30,M30,Q30)</f>
        <v>0</v>
      </c>
      <c r="U30" s="24"/>
    </row>
    <row r="31" spans="1:21" ht="12.75" customHeight="1" thickBot="1">
      <c r="A31" s="27"/>
      <c r="B31" s="28"/>
      <c r="C31" s="28"/>
      <c r="D31" s="31"/>
      <c r="E31" s="30"/>
      <c r="F31" s="30"/>
      <c r="G31" s="30"/>
      <c r="H31" s="31"/>
      <c r="I31" s="30"/>
      <c r="J31" s="30"/>
      <c r="K31" s="30"/>
      <c r="L31" s="31"/>
      <c r="M31" s="30"/>
      <c r="N31" s="30"/>
      <c r="O31" s="30"/>
      <c r="P31" s="31"/>
      <c r="Q31" s="30"/>
      <c r="R31" s="30"/>
      <c r="S31" s="30"/>
      <c r="T31" s="31"/>
      <c r="U31" s="32"/>
    </row>
    <row r="32" ht="13.5" thickBot="1"/>
    <row r="33" spans="1:20" ht="17.25" customHeight="1" thickBot="1">
      <c r="A33" s="93" t="s">
        <v>48</v>
      </c>
      <c r="B33" s="94"/>
      <c r="C33" s="94"/>
      <c r="D33" s="44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1:21" ht="19.5" customHeight="1" thickBot="1">
      <c r="A34" s="91" t="s">
        <v>1</v>
      </c>
      <c r="B34" s="83" t="s">
        <v>2</v>
      </c>
      <c r="C34" s="83" t="s">
        <v>3</v>
      </c>
      <c r="D34" s="85" t="s">
        <v>18</v>
      </c>
      <c r="E34" s="86"/>
      <c r="F34" s="86"/>
      <c r="G34" s="87"/>
      <c r="H34" s="85" t="s">
        <v>31</v>
      </c>
      <c r="I34" s="86"/>
      <c r="J34" s="86"/>
      <c r="K34" s="87"/>
      <c r="L34" s="85" t="s">
        <v>23</v>
      </c>
      <c r="M34" s="86"/>
      <c r="N34" s="86"/>
      <c r="O34" s="87"/>
      <c r="P34" s="85" t="s">
        <v>39</v>
      </c>
      <c r="Q34" s="86"/>
      <c r="R34" s="86"/>
      <c r="S34" s="87"/>
      <c r="T34" s="64"/>
      <c r="U34" s="65"/>
    </row>
    <row r="35" spans="1:21" ht="19.5" customHeight="1" thickBot="1">
      <c r="A35" s="92"/>
      <c r="B35" s="84"/>
      <c r="C35" s="84"/>
      <c r="D35" s="3" t="s">
        <v>6</v>
      </c>
      <c r="E35" s="4" t="s">
        <v>7</v>
      </c>
      <c r="F35" s="4" t="s">
        <v>8</v>
      </c>
      <c r="G35" s="5" t="s">
        <v>9</v>
      </c>
      <c r="H35" s="3" t="s">
        <v>6</v>
      </c>
      <c r="I35" s="4" t="s">
        <v>7</v>
      </c>
      <c r="J35" s="4" t="s">
        <v>8</v>
      </c>
      <c r="K35" s="5" t="s">
        <v>9</v>
      </c>
      <c r="L35" s="3" t="s">
        <v>6</v>
      </c>
      <c r="M35" s="4" t="s">
        <v>7</v>
      </c>
      <c r="N35" s="4" t="s">
        <v>8</v>
      </c>
      <c r="O35" s="5" t="s">
        <v>9</v>
      </c>
      <c r="P35" s="3" t="s">
        <v>6</v>
      </c>
      <c r="Q35" s="4" t="s">
        <v>7</v>
      </c>
      <c r="R35" s="4" t="s">
        <v>8</v>
      </c>
      <c r="S35" s="5" t="s">
        <v>9</v>
      </c>
      <c r="T35" s="60" t="s">
        <v>7</v>
      </c>
      <c r="U35" s="61" t="s">
        <v>10</v>
      </c>
    </row>
    <row r="36" spans="1:21" ht="19.5" customHeight="1">
      <c r="A36" s="8"/>
      <c r="B36" s="36"/>
      <c r="C36" s="9"/>
      <c r="D36" s="37" t="s">
        <v>13</v>
      </c>
      <c r="E36" s="11">
        <f>(MID(D36,1,2)*60*100+MID(D36,4,2)*100+MID(D36,7,2))/100</f>
        <v>0</v>
      </c>
      <c r="F36" s="11"/>
      <c r="G36" s="13"/>
      <c r="H36" s="37" t="s">
        <v>13</v>
      </c>
      <c r="I36" s="11">
        <f>(MID(H36,1,2)*60*100+MID(H36,4,2)*100+MID(H36,7,2))/3/100</f>
        <v>0</v>
      </c>
      <c r="J36" s="11"/>
      <c r="K36" s="13"/>
      <c r="L36" s="37" t="s">
        <v>13</v>
      </c>
      <c r="M36" s="11">
        <f>(MID(L36,1,2)*60*100+MID(L36,4,2)*100+MID(L36,7,2))/2/100</f>
        <v>0</v>
      </c>
      <c r="N36" s="11"/>
      <c r="O36" s="13"/>
      <c r="P36" s="37" t="s">
        <v>13</v>
      </c>
      <c r="Q36" s="11">
        <f>(MID(P36,1,2)*60*100+MID(P36,4,2)*100+MID(P36,7,2))/6/100</f>
        <v>0</v>
      </c>
      <c r="R36" s="11"/>
      <c r="S36" s="13"/>
      <c r="T36" s="15">
        <f>SUM(E36,I36,M36,Q36)</f>
        <v>0</v>
      </c>
      <c r="U36" s="16"/>
    </row>
    <row r="37" spans="1:21" ht="19.5" customHeight="1">
      <c r="A37" s="17"/>
      <c r="B37" s="38"/>
      <c r="C37" s="9"/>
      <c r="D37" s="39" t="s">
        <v>13</v>
      </c>
      <c r="E37" s="19">
        <f>(MID(D37,1,2)*60*100+MID(D37,4,2)*100+MID(D37,7,2))/100</f>
        <v>0</v>
      </c>
      <c r="F37" s="19"/>
      <c r="G37" s="21"/>
      <c r="H37" s="39" t="s">
        <v>13</v>
      </c>
      <c r="I37" s="19">
        <f>(MID(H37,1,2)*60*100+MID(H37,4,2)*100+MID(H37,7,2))/3/100</f>
        <v>0</v>
      </c>
      <c r="J37" s="19"/>
      <c r="K37" s="21"/>
      <c r="L37" s="39" t="s">
        <v>13</v>
      </c>
      <c r="M37" s="19">
        <f>(MID(L37,1,2)*60*100+MID(L37,4,2)*100+MID(L37,7,2))/2/100</f>
        <v>0</v>
      </c>
      <c r="N37" s="19"/>
      <c r="O37" s="21"/>
      <c r="P37" s="39" t="s">
        <v>13</v>
      </c>
      <c r="Q37" s="19">
        <f>(MID(P37,1,2)*60*100+MID(P37,4,2)*100+MID(P37,7,2))/6/100</f>
        <v>0</v>
      </c>
      <c r="R37" s="19"/>
      <c r="S37" s="21"/>
      <c r="T37" s="23">
        <f>SUM(E37,I37,M37,Q37)</f>
        <v>0</v>
      </c>
      <c r="U37" s="24"/>
    </row>
    <row r="38" spans="1:21" ht="19.5" customHeight="1">
      <c r="A38" s="17"/>
      <c r="B38" s="38"/>
      <c r="C38" s="9"/>
      <c r="D38" s="39" t="s">
        <v>13</v>
      </c>
      <c r="E38" s="19">
        <f>(MID(D38,1,2)*60*100+MID(D38,4,2)*100+MID(D38,7,2))/100</f>
        <v>0</v>
      </c>
      <c r="F38" s="19"/>
      <c r="G38" s="21"/>
      <c r="H38" s="39" t="s">
        <v>13</v>
      </c>
      <c r="I38" s="19">
        <f>(MID(H38,1,2)*60*100+MID(H38,4,2)*100+MID(H38,7,2))/3/100</f>
        <v>0</v>
      </c>
      <c r="J38" s="19"/>
      <c r="K38" s="21"/>
      <c r="L38" s="39" t="s">
        <v>13</v>
      </c>
      <c r="M38" s="19">
        <f>(MID(L38,1,2)*60*100+MID(L38,4,2)*100+MID(L38,7,2))/2/100</f>
        <v>0</v>
      </c>
      <c r="N38" s="19"/>
      <c r="O38" s="21"/>
      <c r="P38" s="39" t="s">
        <v>13</v>
      </c>
      <c r="Q38" s="19">
        <f>(MID(P38,1,2)*60*100+MID(P38,4,2)*100+MID(P38,7,2))/6/100</f>
        <v>0</v>
      </c>
      <c r="R38" s="19"/>
      <c r="S38" s="21"/>
      <c r="T38" s="23">
        <f>SUM(E38,I38,M38,Q38)</f>
        <v>0</v>
      </c>
      <c r="U38" s="24"/>
    </row>
    <row r="39" spans="1:21" ht="19.5" customHeight="1">
      <c r="A39" s="17"/>
      <c r="B39" s="38"/>
      <c r="C39" s="9"/>
      <c r="D39" s="39" t="s">
        <v>13</v>
      </c>
      <c r="E39" s="19">
        <f>(MID(D39,1,2)*60*100+MID(D39,4,2)*100+MID(D39,7,2))/100</f>
        <v>0</v>
      </c>
      <c r="F39" s="19"/>
      <c r="G39" s="21"/>
      <c r="H39" s="39" t="s">
        <v>13</v>
      </c>
      <c r="I39" s="19">
        <f>(MID(H39,1,2)*60*100+MID(H39,4,2)*100+MID(H39,7,2))/3/100</f>
        <v>0</v>
      </c>
      <c r="J39" s="19"/>
      <c r="K39" s="21"/>
      <c r="L39" s="39" t="s">
        <v>13</v>
      </c>
      <c r="M39" s="19">
        <f>(MID(L39,1,2)*60*100+MID(L39,4,2)*100+MID(L39,7,2))/2/100</f>
        <v>0</v>
      </c>
      <c r="N39" s="19"/>
      <c r="O39" s="21"/>
      <c r="P39" s="39" t="s">
        <v>13</v>
      </c>
      <c r="Q39" s="19">
        <f>(MID(P39,1,2)*60*100+MID(P39,4,2)*100+MID(P39,7,2))/6/100</f>
        <v>0</v>
      </c>
      <c r="R39" s="19"/>
      <c r="S39" s="21"/>
      <c r="T39" s="23">
        <f>SUM(E39,I39,M39,Q39)</f>
        <v>0</v>
      </c>
      <c r="U39" s="24"/>
    </row>
    <row r="40" spans="1:21" ht="19.5" customHeight="1">
      <c r="A40" s="17"/>
      <c r="B40" s="38"/>
      <c r="C40" s="9"/>
      <c r="D40" s="39" t="s">
        <v>13</v>
      </c>
      <c r="E40" s="19">
        <f>(MID(D40,1,2)*60*100+MID(D40,4,2)*100+MID(D40,7,2))/100</f>
        <v>0</v>
      </c>
      <c r="F40" s="19"/>
      <c r="G40" s="21"/>
      <c r="H40" s="39" t="s">
        <v>13</v>
      </c>
      <c r="I40" s="19">
        <f>(MID(H40,1,2)*60*100+MID(H40,4,2)*100+MID(H40,7,2))/3/100</f>
        <v>0</v>
      </c>
      <c r="J40" s="19"/>
      <c r="K40" s="21"/>
      <c r="L40" s="39" t="s">
        <v>13</v>
      </c>
      <c r="M40" s="19">
        <f>(MID(L40,1,2)*60*100+MID(L40,4,2)*100+MID(L40,7,2))/2/100</f>
        <v>0</v>
      </c>
      <c r="N40" s="19"/>
      <c r="O40" s="21"/>
      <c r="P40" s="39" t="s">
        <v>13</v>
      </c>
      <c r="Q40" s="19">
        <f>(MID(P40,1,2)*60*100+MID(P40,4,2)*100+MID(P40,7,2))/6/100</f>
        <v>0</v>
      </c>
      <c r="R40" s="19"/>
      <c r="S40" s="21"/>
      <c r="T40" s="23">
        <f>SUM(E40,I40,M40,Q40)</f>
        <v>0</v>
      </c>
      <c r="U40" s="24"/>
    </row>
    <row r="41" spans="1:21" ht="12.75" customHeight="1" thickBot="1">
      <c r="A41" s="27"/>
      <c r="B41" s="28"/>
      <c r="C41" s="28"/>
      <c r="D41" s="31"/>
      <c r="E41" s="30"/>
      <c r="F41" s="30"/>
      <c r="G41" s="30"/>
      <c r="H41" s="31"/>
      <c r="I41" s="30"/>
      <c r="J41" s="30"/>
      <c r="K41" s="30"/>
      <c r="L41" s="31"/>
      <c r="M41" s="30"/>
      <c r="N41" s="30"/>
      <c r="O41" s="30"/>
      <c r="P41" s="31"/>
      <c r="Q41" s="30"/>
      <c r="R41" s="30"/>
      <c r="S41" s="30"/>
      <c r="T41" s="31"/>
      <c r="U41" s="32"/>
    </row>
    <row r="42" ht="12.75" customHeight="1"/>
  </sheetData>
  <sheetProtection/>
  <mergeCells count="32">
    <mergeCell ref="A23:C23"/>
    <mergeCell ref="L24:O24"/>
    <mergeCell ref="P24:S24"/>
    <mergeCell ref="A24:A25"/>
    <mergeCell ref="B24:B25"/>
    <mergeCell ref="C24:C25"/>
    <mergeCell ref="D24:G24"/>
    <mergeCell ref="H24:K24"/>
    <mergeCell ref="A33:C33"/>
    <mergeCell ref="A34:A35"/>
    <mergeCell ref="B34:B35"/>
    <mergeCell ref="C34:C35"/>
    <mergeCell ref="D34:G34"/>
    <mergeCell ref="H34:K34"/>
    <mergeCell ref="L34:O34"/>
    <mergeCell ref="P34:S34"/>
    <mergeCell ref="A12:A13"/>
    <mergeCell ref="B12:B13"/>
    <mergeCell ref="C12:C13"/>
    <mergeCell ref="D12:G12"/>
    <mergeCell ref="H12:K12"/>
    <mergeCell ref="L12:O12"/>
    <mergeCell ref="H2:K2"/>
    <mergeCell ref="P12:S12"/>
    <mergeCell ref="L2:O2"/>
    <mergeCell ref="P2:S2"/>
    <mergeCell ref="A11:C11"/>
    <mergeCell ref="A1:C1"/>
    <mergeCell ref="A2:A3"/>
    <mergeCell ref="B2:B3"/>
    <mergeCell ref="C2:C3"/>
    <mergeCell ref="D2:G2"/>
  </mergeCells>
  <printOptions horizontalCentered="1"/>
  <pageMargins left="0.7086614173228347" right="0.7086614173228347" top="0.9075" bottom="0.7480314960629921" header="0.31496062992125984" footer="0.31496062992125984"/>
  <pageSetup fitToHeight="0" fitToWidth="1" horizontalDpi="600" verticalDpi="600" orientation="landscape" paperSize="9" scale="86" r:id="rId2"/>
  <headerFooter alignWithMargins="0">
    <oddHeader>&amp;L&amp;G&amp;C&amp;"Arial,Fet"&amp;16HAGA CUP 2022&amp;R&amp;G</oddHeader>
    <oddFooter>&amp;C&amp;D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view="pageLayout" workbookViewId="0" topLeftCell="A1">
      <selection activeCell="B15" sqref="B15:C15"/>
    </sheetView>
  </sheetViews>
  <sheetFormatPr defaultColWidth="9.140625" defaultRowHeight="12.75"/>
  <cols>
    <col min="1" max="1" width="5.00390625" style="33" bestFit="1" customWidth="1"/>
    <col min="2" max="2" width="22.7109375" style="33" bestFit="1" customWidth="1"/>
    <col min="3" max="3" width="23.7109375" style="33" bestFit="1" customWidth="1"/>
    <col min="4" max="4" width="9.140625" style="35" customWidth="1"/>
    <col min="5" max="5" width="12.28125" style="35" bestFit="1" customWidth="1"/>
    <col min="6" max="6" width="5.421875" style="35" bestFit="1" customWidth="1"/>
    <col min="7" max="7" width="5.28125" style="35" bestFit="1" customWidth="1"/>
    <col min="8" max="8" width="12.28125" style="35" bestFit="1" customWidth="1"/>
    <col min="9" max="9" width="12.57421875" style="35" bestFit="1" customWidth="1"/>
    <col min="10" max="10" width="5.421875" style="35" bestFit="1" customWidth="1"/>
    <col min="11" max="11" width="5.28125" style="35" bestFit="1" customWidth="1"/>
    <col min="12" max="12" width="9.140625" style="35" customWidth="1"/>
    <col min="13" max="13" width="12.28125" style="35" bestFit="1" customWidth="1"/>
    <col min="14" max="14" width="5.421875" style="35" bestFit="1" customWidth="1"/>
    <col min="15" max="15" width="5.28125" style="35" bestFit="1" customWidth="1"/>
    <col min="16" max="16" width="9.140625" style="35" customWidth="1"/>
    <col min="17" max="17" width="12.28125" style="35" bestFit="1" customWidth="1"/>
    <col min="18" max="18" width="5.421875" style="35" bestFit="1" customWidth="1"/>
    <col min="19" max="19" width="5.28125" style="35" bestFit="1" customWidth="1"/>
    <col min="20" max="20" width="12.28125" style="35" bestFit="1" customWidth="1"/>
  </cols>
  <sheetData>
    <row r="1" spans="1:20" ht="17.25" customHeight="1" thickBot="1">
      <c r="A1" s="93" t="s">
        <v>51</v>
      </c>
      <c r="B1" s="94"/>
      <c r="C1" s="94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1" ht="19.5" customHeight="1" thickBot="1">
      <c r="A2" s="91" t="s">
        <v>1</v>
      </c>
      <c r="B2" s="83" t="s">
        <v>2</v>
      </c>
      <c r="C2" s="83" t="s">
        <v>3</v>
      </c>
      <c r="D2" s="85" t="s">
        <v>4</v>
      </c>
      <c r="E2" s="86"/>
      <c r="F2" s="86"/>
      <c r="G2" s="87"/>
      <c r="H2" s="85" t="s">
        <v>5</v>
      </c>
      <c r="I2" s="86"/>
      <c r="J2" s="86"/>
      <c r="K2" s="87"/>
      <c r="L2" s="85" t="s">
        <v>4</v>
      </c>
      <c r="M2" s="86"/>
      <c r="N2" s="86"/>
      <c r="O2" s="87"/>
      <c r="P2" s="85" t="s">
        <v>18</v>
      </c>
      <c r="Q2" s="86"/>
      <c r="R2" s="86"/>
      <c r="S2" s="87"/>
      <c r="T2" s="64"/>
      <c r="U2" s="65"/>
    </row>
    <row r="3" spans="1:21" ht="19.5" customHeight="1" thickBot="1">
      <c r="A3" s="92"/>
      <c r="B3" s="84"/>
      <c r="C3" s="84"/>
      <c r="D3" s="3" t="s">
        <v>6</v>
      </c>
      <c r="E3" s="4" t="s">
        <v>7</v>
      </c>
      <c r="F3" s="4" t="s">
        <v>8</v>
      </c>
      <c r="G3" s="5" t="s">
        <v>9</v>
      </c>
      <c r="H3" s="3" t="s">
        <v>6</v>
      </c>
      <c r="I3" s="4" t="s">
        <v>7</v>
      </c>
      <c r="J3" s="4" t="s">
        <v>8</v>
      </c>
      <c r="K3" s="5" t="s">
        <v>9</v>
      </c>
      <c r="L3" s="3" t="s">
        <v>6</v>
      </c>
      <c r="M3" s="4" t="s">
        <v>7</v>
      </c>
      <c r="N3" s="4" t="s">
        <v>8</v>
      </c>
      <c r="O3" s="5" t="s">
        <v>9</v>
      </c>
      <c r="P3" s="3" t="s">
        <v>6</v>
      </c>
      <c r="Q3" s="4" t="s">
        <v>7</v>
      </c>
      <c r="R3" s="4" t="s">
        <v>8</v>
      </c>
      <c r="S3" s="5" t="s">
        <v>9</v>
      </c>
      <c r="T3" s="60" t="s">
        <v>7</v>
      </c>
      <c r="U3" s="61" t="s">
        <v>10</v>
      </c>
    </row>
    <row r="4" spans="1:21" ht="19.5" customHeight="1">
      <c r="A4" s="8"/>
      <c r="B4" s="38"/>
      <c r="C4" s="9"/>
      <c r="D4" s="10" t="s">
        <v>13</v>
      </c>
      <c r="E4" s="11">
        <f>(MID(D4,1,2)*60*100+MID(D4,4,2)*100+MID(D4,7,2))*5/100</f>
        <v>0</v>
      </c>
      <c r="F4" s="11"/>
      <c r="G4" s="13"/>
      <c r="H4" s="14" t="s">
        <v>13</v>
      </c>
      <c r="I4" s="11">
        <f>FLOOR((MID(H4,1,2)*60*100+MID(H4,4,2)*100+MID(H4,7,2))/3*5/100,0.001)</f>
        <v>0</v>
      </c>
      <c r="J4" s="11"/>
      <c r="K4" s="13"/>
      <c r="L4" s="10" t="s">
        <v>13</v>
      </c>
      <c r="M4" s="11">
        <f>(MID(L4,1,2)*60*100+MID(L4,4,2)*100+MID(L4,7,2))*5/100</f>
        <v>0</v>
      </c>
      <c r="N4" s="11"/>
      <c r="O4" s="13"/>
      <c r="P4" s="37" t="s">
        <v>13</v>
      </c>
      <c r="Q4" s="11">
        <f>(MID(P4,1,2)*60*100+MID(P4,4,2)*100+MID(P4,7,2))/100</f>
        <v>0</v>
      </c>
      <c r="R4" s="11"/>
      <c r="S4" s="13"/>
      <c r="T4" s="15">
        <f>SUM(E4,I4,M4,Q4)</f>
        <v>0</v>
      </c>
      <c r="U4" s="16"/>
    </row>
    <row r="5" spans="1:21" ht="19.5" customHeight="1">
      <c r="A5" s="17"/>
      <c r="B5" s="38"/>
      <c r="C5" s="9"/>
      <c r="D5" s="18" t="s">
        <v>13</v>
      </c>
      <c r="E5" s="19">
        <f>(MID(D5,1,2)*60*100+MID(D5,4,2)*100+MID(D5,7,2))*5/100</f>
        <v>0</v>
      </c>
      <c r="F5" s="19"/>
      <c r="G5" s="21"/>
      <c r="H5" s="22" t="s">
        <v>13</v>
      </c>
      <c r="I5" s="19">
        <f>FLOOR((MID(H5,1,2)*60*100+MID(H5,4,2)*100+MID(H5,7,2))/3*5/100,0.001)</f>
        <v>0</v>
      </c>
      <c r="J5" s="19"/>
      <c r="K5" s="21"/>
      <c r="L5" s="18" t="s">
        <v>13</v>
      </c>
      <c r="M5" s="19">
        <f>(MID(L5,1,2)*60*100+MID(L5,4,2)*100+MID(L5,7,2))*5/100</f>
        <v>0</v>
      </c>
      <c r="N5" s="19"/>
      <c r="O5" s="21"/>
      <c r="P5" s="39" t="s">
        <v>13</v>
      </c>
      <c r="Q5" s="19">
        <f>(MID(P5,1,2)*60*100+MID(P5,4,2)*100+MID(P5,7,2))/100</f>
        <v>0</v>
      </c>
      <c r="R5" s="19"/>
      <c r="S5" s="21"/>
      <c r="T5" s="23">
        <f>SUM(E5,I5,M5,Q5)</f>
        <v>0</v>
      </c>
      <c r="U5" s="24"/>
    </row>
    <row r="6" spans="1:21" ht="19.5" customHeight="1">
      <c r="A6" s="17"/>
      <c r="B6" s="38"/>
      <c r="C6" s="9"/>
      <c r="D6" s="18" t="s">
        <v>13</v>
      </c>
      <c r="E6" s="19">
        <f>(MID(D6,1,2)*60*100+MID(D6,4,2)*100+MID(D6,7,2))*5/100</f>
        <v>0</v>
      </c>
      <c r="F6" s="19"/>
      <c r="G6" s="21"/>
      <c r="H6" s="22" t="s">
        <v>13</v>
      </c>
      <c r="I6" s="19">
        <f>FLOOR((MID(H6,1,2)*60*100+MID(H6,4,2)*100+MID(H6,7,2))/3*5/100,0.001)</f>
        <v>0</v>
      </c>
      <c r="J6" s="19"/>
      <c r="K6" s="21"/>
      <c r="L6" s="18" t="s">
        <v>13</v>
      </c>
      <c r="M6" s="19">
        <f>(MID(L6,1,2)*60*100+MID(L6,4,2)*100+MID(L6,7,2))*5/100</f>
        <v>0</v>
      </c>
      <c r="N6" s="19"/>
      <c r="O6" s="21"/>
      <c r="P6" s="39" t="s">
        <v>13</v>
      </c>
      <c r="Q6" s="19">
        <f>(MID(P6,1,2)*60*100+MID(P6,4,2)*100+MID(P6,7,2))/100</f>
        <v>0</v>
      </c>
      <c r="R6" s="19"/>
      <c r="S6" s="21"/>
      <c r="T6" s="23">
        <f>SUM(E6,I6,M6,Q6)</f>
        <v>0</v>
      </c>
      <c r="U6" s="24"/>
    </row>
    <row r="7" spans="1:21" ht="19.5" customHeight="1">
      <c r="A7" s="17"/>
      <c r="B7" s="38"/>
      <c r="C7" s="9"/>
      <c r="D7" s="18" t="s">
        <v>13</v>
      </c>
      <c r="E7" s="19">
        <f>(MID(D7,1,2)*60*100+MID(D7,4,2)*100+MID(D7,7,2))*5/100</f>
        <v>0</v>
      </c>
      <c r="F7" s="19"/>
      <c r="G7" s="21"/>
      <c r="H7" s="22" t="s">
        <v>13</v>
      </c>
      <c r="I7" s="19">
        <f>FLOOR((MID(H7,1,2)*60*100+MID(H7,4,2)*100+MID(H7,7,2))/3*5/100,0.001)</f>
        <v>0</v>
      </c>
      <c r="J7" s="19"/>
      <c r="K7" s="21"/>
      <c r="L7" s="18" t="s">
        <v>13</v>
      </c>
      <c r="M7" s="19">
        <f>(MID(L7,1,2)*60*100+MID(L7,4,2)*100+MID(L7,7,2))*5/100</f>
        <v>0</v>
      </c>
      <c r="N7" s="19"/>
      <c r="O7" s="21"/>
      <c r="P7" s="39" t="s">
        <v>13</v>
      </c>
      <c r="Q7" s="19">
        <f>(MID(P7,1,2)*60*100+MID(P7,4,2)*100+MID(P7,7,2))/100</f>
        <v>0</v>
      </c>
      <c r="R7" s="19"/>
      <c r="S7" s="21"/>
      <c r="T7" s="23">
        <f>SUM(E7,I7,M7,Q7)</f>
        <v>0</v>
      </c>
      <c r="U7" s="24"/>
    </row>
    <row r="8" spans="1:21" ht="19.5" customHeight="1">
      <c r="A8" s="17"/>
      <c r="B8" s="54"/>
      <c r="C8" s="9"/>
      <c r="D8" s="18" t="s">
        <v>13</v>
      </c>
      <c r="E8" s="19">
        <f>(MID(D8,1,2)*60*100+MID(D8,4,2)*100+MID(D8,7,2))*5/100</f>
        <v>0</v>
      </c>
      <c r="F8" s="19"/>
      <c r="G8" s="21"/>
      <c r="H8" s="22" t="s">
        <v>13</v>
      </c>
      <c r="I8" s="19">
        <f>FLOOR((MID(H8,1,2)*60*100+MID(H8,4,2)*100+MID(H8,7,2))/3*5/100,0.001)</f>
        <v>0</v>
      </c>
      <c r="J8" s="19"/>
      <c r="K8" s="21"/>
      <c r="L8" s="18" t="s">
        <v>13</v>
      </c>
      <c r="M8" s="19">
        <f>(MID(L8,1,2)*60*100+MID(L8,4,2)*100+MID(L8,7,2))*5/100</f>
        <v>0</v>
      </c>
      <c r="N8" s="19"/>
      <c r="O8" s="21"/>
      <c r="P8" s="39" t="s">
        <v>13</v>
      </c>
      <c r="Q8" s="19">
        <f>(MID(P8,1,2)*60*100+MID(P8,4,2)*100+MID(P8,7,2))/100</f>
        <v>0</v>
      </c>
      <c r="R8" s="19"/>
      <c r="S8" s="21"/>
      <c r="T8" s="23">
        <f>SUM(E8,I8,M8,Q8)</f>
        <v>0</v>
      </c>
      <c r="U8" s="24"/>
    </row>
    <row r="9" spans="1:21" ht="12.75" customHeight="1" thickBot="1">
      <c r="A9" s="27"/>
      <c r="B9" s="28"/>
      <c r="C9" s="28"/>
      <c r="D9" s="31"/>
      <c r="E9" s="30"/>
      <c r="F9" s="30"/>
      <c r="G9" s="30"/>
      <c r="H9" s="31"/>
      <c r="I9" s="30"/>
      <c r="J9" s="30"/>
      <c r="K9" s="30"/>
      <c r="L9" s="31"/>
      <c r="M9" s="30"/>
      <c r="N9" s="30"/>
      <c r="O9" s="30"/>
      <c r="P9" s="31"/>
      <c r="Q9" s="30"/>
      <c r="R9" s="30"/>
      <c r="S9" s="30"/>
      <c r="T9" s="31"/>
      <c r="U9" s="32"/>
    </row>
    <row r="10" ht="12.75" customHeight="1"/>
    <row r="11" ht="12.75" customHeight="1" thickBot="1"/>
    <row r="12" spans="1:20" ht="19.5" customHeight="1" thickBot="1">
      <c r="A12" s="93" t="s">
        <v>52</v>
      </c>
      <c r="B12" s="94"/>
      <c r="C12" s="94"/>
      <c r="D12" s="44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1" ht="19.5" customHeight="1" thickBot="1">
      <c r="A13" s="91" t="s">
        <v>1</v>
      </c>
      <c r="B13" s="83" t="s">
        <v>2</v>
      </c>
      <c r="C13" s="83" t="s">
        <v>3</v>
      </c>
      <c r="D13" s="85" t="s">
        <v>4</v>
      </c>
      <c r="E13" s="86"/>
      <c r="F13" s="86"/>
      <c r="G13" s="87"/>
      <c r="H13" s="85" t="s">
        <v>5</v>
      </c>
      <c r="I13" s="86"/>
      <c r="J13" s="86"/>
      <c r="K13" s="87"/>
      <c r="L13" s="85" t="s">
        <v>4</v>
      </c>
      <c r="M13" s="86"/>
      <c r="N13" s="86"/>
      <c r="O13" s="87"/>
      <c r="P13" s="85" t="s">
        <v>18</v>
      </c>
      <c r="Q13" s="86"/>
      <c r="R13" s="86"/>
      <c r="S13" s="87"/>
      <c r="T13" s="64"/>
      <c r="U13" s="65"/>
    </row>
    <row r="14" spans="1:21" ht="19.5" customHeight="1" thickBot="1">
      <c r="A14" s="92"/>
      <c r="B14" s="84"/>
      <c r="C14" s="84"/>
      <c r="D14" s="3" t="s">
        <v>6</v>
      </c>
      <c r="E14" s="4" t="s">
        <v>7</v>
      </c>
      <c r="F14" s="4" t="s">
        <v>8</v>
      </c>
      <c r="G14" s="5" t="s">
        <v>9</v>
      </c>
      <c r="H14" s="3" t="s">
        <v>6</v>
      </c>
      <c r="I14" s="4" t="s">
        <v>7</v>
      </c>
      <c r="J14" s="4" t="s">
        <v>8</v>
      </c>
      <c r="K14" s="5" t="s">
        <v>9</v>
      </c>
      <c r="L14" s="3" t="s">
        <v>6</v>
      </c>
      <c r="M14" s="4" t="s">
        <v>7</v>
      </c>
      <c r="N14" s="4" t="s">
        <v>8</v>
      </c>
      <c r="O14" s="5" t="s">
        <v>9</v>
      </c>
      <c r="P14" s="3" t="s">
        <v>6</v>
      </c>
      <c r="Q14" s="4" t="s">
        <v>7</v>
      </c>
      <c r="R14" s="4" t="s">
        <v>8</v>
      </c>
      <c r="S14" s="5" t="s">
        <v>9</v>
      </c>
      <c r="T14" s="60" t="s">
        <v>7</v>
      </c>
      <c r="U14" s="61" t="s">
        <v>10</v>
      </c>
    </row>
    <row r="15" spans="1:21" ht="19.5" customHeight="1">
      <c r="A15" s="8"/>
      <c r="B15" s="49"/>
      <c r="C15" s="9"/>
      <c r="D15" s="10" t="s">
        <v>13</v>
      </c>
      <c r="E15" s="11">
        <f>(MID(D15,1,2)*60*100+MID(D15,4,2)*100+MID(D15,7,2))*5/100</f>
        <v>0</v>
      </c>
      <c r="F15" s="11"/>
      <c r="G15" s="13"/>
      <c r="H15" s="14" t="s">
        <v>13</v>
      </c>
      <c r="I15" s="11">
        <f>FLOOR((MID(H15,1,2)*60*100+MID(H15,4,2)*100+MID(H15,7,2))/3*5/100,0.001)</f>
        <v>0</v>
      </c>
      <c r="J15" s="11"/>
      <c r="K15" s="13"/>
      <c r="L15" s="10" t="s">
        <v>13</v>
      </c>
      <c r="M15" s="11">
        <f>(MID(L15,1,2)*60*100+MID(L15,4,2)*100+MID(L15,7,2))*5/100</f>
        <v>0</v>
      </c>
      <c r="N15" s="11"/>
      <c r="O15" s="13"/>
      <c r="P15" s="37" t="s">
        <v>13</v>
      </c>
      <c r="Q15" s="11">
        <f>(MID(P15,1,2)*60*100+MID(P15,4,2)*100+MID(P15,7,2))/100</f>
        <v>0</v>
      </c>
      <c r="R15" s="11"/>
      <c r="S15" s="13"/>
      <c r="T15" s="15">
        <f>SUM(E15,I15,M15,Q15)</f>
        <v>0</v>
      </c>
      <c r="U15" s="16"/>
    </row>
    <row r="16" spans="1:21" ht="19.5" customHeight="1">
      <c r="A16" s="17"/>
      <c r="B16" s="38"/>
      <c r="C16" s="9"/>
      <c r="D16" s="18" t="s">
        <v>13</v>
      </c>
      <c r="E16" s="19">
        <f>(MID(D16,1,2)*60*100+MID(D16,4,2)*100+MID(D16,7,2))*5/100</f>
        <v>0</v>
      </c>
      <c r="F16" s="19"/>
      <c r="G16" s="21"/>
      <c r="H16" s="22" t="s">
        <v>13</v>
      </c>
      <c r="I16" s="19">
        <f>FLOOR((MID(H16,1,2)*60*100+MID(H16,4,2)*100+MID(H16,7,2))/3*5/100,0.001)</f>
        <v>0</v>
      </c>
      <c r="J16" s="19"/>
      <c r="K16" s="21"/>
      <c r="L16" s="18" t="s">
        <v>13</v>
      </c>
      <c r="M16" s="19">
        <f>(MID(L16,1,2)*60*100+MID(L16,4,2)*100+MID(L16,7,2))*5/100</f>
        <v>0</v>
      </c>
      <c r="N16" s="19"/>
      <c r="O16" s="21"/>
      <c r="P16" s="39" t="s">
        <v>13</v>
      </c>
      <c r="Q16" s="19">
        <f>(MID(P16,1,2)*60*100+MID(P16,4,2)*100+MID(P16,7,2))/100</f>
        <v>0</v>
      </c>
      <c r="R16" s="19"/>
      <c r="S16" s="21"/>
      <c r="T16" s="23">
        <f>SUM(E16,I16,M16,Q16)</f>
        <v>0</v>
      </c>
      <c r="U16" s="24"/>
    </row>
    <row r="17" spans="1:21" ht="19.5" customHeight="1">
      <c r="A17" s="17"/>
      <c r="B17" s="38"/>
      <c r="C17" s="9"/>
      <c r="D17" s="18" t="s">
        <v>13</v>
      </c>
      <c r="E17" s="19">
        <f>(MID(D17,1,2)*60*100+MID(D17,4,2)*100+MID(D17,7,2))*5/100</f>
        <v>0</v>
      </c>
      <c r="F17" s="19"/>
      <c r="G17" s="21"/>
      <c r="H17" s="22" t="s">
        <v>13</v>
      </c>
      <c r="I17" s="19">
        <f>FLOOR((MID(H17,1,2)*60*100+MID(H17,4,2)*100+MID(H17,7,2))/3*5/100,0.001)</f>
        <v>0</v>
      </c>
      <c r="J17" s="19"/>
      <c r="K17" s="21"/>
      <c r="L17" s="18" t="s">
        <v>13</v>
      </c>
      <c r="M17" s="19">
        <f>(MID(L17,1,2)*60*100+MID(L17,4,2)*100+MID(L17,7,2))*5/100</f>
        <v>0</v>
      </c>
      <c r="N17" s="19"/>
      <c r="O17" s="21"/>
      <c r="P17" s="39" t="s">
        <v>13</v>
      </c>
      <c r="Q17" s="19">
        <f>(MID(P17,1,2)*60*100+MID(P17,4,2)*100+MID(P17,7,2))/100</f>
        <v>0</v>
      </c>
      <c r="R17" s="19"/>
      <c r="S17" s="21"/>
      <c r="T17" s="23">
        <f>SUM(E17,I17,M17,Q17)</f>
        <v>0</v>
      </c>
      <c r="U17" s="24"/>
    </row>
    <row r="18" spans="1:21" ht="19.5" customHeight="1">
      <c r="A18" s="17"/>
      <c r="B18" s="38"/>
      <c r="C18" s="9"/>
      <c r="D18" s="18" t="s">
        <v>13</v>
      </c>
      <c r="E18" s="19">
        <f>(MID(D18,1,2)*60*100+MID(D18,4,2)*100+MID(D18,7,2))*5/100</f>
        <v>0</v>
      </c>
      <c r="F18" s="19"/>
      <c r="G18" s="21"/>
      <c r="H18" s="22" t="s">
        <v>13</v>
      </c>
      <c r="I18" s="19">
        <f>FLOOR((MID(H18,1,2)*60*100+MID(H18,4,2)*100+MID(H18,7,2))/3*5/100,0.001)</f>
        <v>0</v>
      </c>
      <c r="J18" s="19"/>
      <c r="K18" s="21"/>
      <c r="L18" s="18" t="s">
        <v>13</v>
      </c>
      <c r="M18" s="19">
        <f>(MID(L18,1,2)*60*100+MID(L18,4,2)*100+MID(L18,7,2))*5/100</f>
        <v>0</v>
      </c>
      <c r="N18" s="19"/>
      <c r="O18" s="21"/>
      <c r="P18" s="39" t="s">
        <v>13</v>
      </c>
      <c r="Q18" s="19">
        <f>(MID(P18,1,2)*60*100+MID(P18,4,2)*100+MID(P18,7,2))/100</f>
        <v>0</v>
      </c>
      <c r="R18" s="19"/>
      <c r="S18" s="21"/>
      <c r="T18" s="23">
        <f>SUM(E18,I18,M18,Q18)</f>
        <v>0</v>
      </c>
      <c r="U18" s="24"/>
    </row>
    <row r="19" spans="1:21" ht="19.5" customHeight="1">
      <c r="A19" s="17"/>
      <c r="B19" s="38"/>
      <c r="C19" s="9"/>
      <c r="D19" s="18" t="s">
        <v>13</v>
      </c>
      <c r="E19" s="19">
        <f>(MID(D19,1,2)*60*100+MID(D19,4,2)*100+MID(D19,7,2))*5/100</f>
        <v>0</v>
      </c>
      <c r="F19" s="19"/>
      <c r="G19" s="21"/>
      <c r="H19" s="22" t="s">
        <v>13</v>
      </c>
      <c r="I19" s="19">
        <f>FLOOR((MID(H19,1,2)*60*100+MID(H19,4,2)*100+MID(H19,7,2))/3*5/100,0.001)</f>
        <v>0</v>
      </c>
      <c r="J19" s="19"/>
      <c r="K19" s="21"/>
      <c r="L19" s="18" t="s">
        <v>13</v>
      </c>
      <c r="M19" s="19">
        <f>(MID(L19,1,2)*60*100+MID(L19,4,2)*100+MID(L19,7,2))*5/100</f>
        <v>0</v>
      </c>
      <c r="N19" s="19"/>
      <c r="O19" s="21"/>
      <c r="P19" s="39" t="s">
        <v>13</v>
      </c>
      <c r="Q19" s="19">
        <f>(MID(P19,1,2)*60*100+MID(P19,4,2)*100+MID(P19,7,2))/100</f>
        <v>0</v>
      </c>
      <c r="R19" s="19"/>
      <c r="S19" s="21"/>
      <c r="T19" s="23">
        <f>SUM(E19,I19,M19,Q19)</f>
        <v>0</v>
      </c>
      <c r="U19" s="24"/>
    </row>
    <row r="20" spans="1:21" ht="12.75" customHeight="1" thickBot="1">
      <c r="A20" s="27"/>
      <c r="B20" s="28"/>
      <c r="C20" s="28"/>
      <c r="D20" s="31"/>
      <c r="E20" s="30"/>
      <c r="F20" s="30"/>
      <c r="G20" s="30"/>
      <c r="H20" s="31"/>
      <c r="I20" s="30"/>
      <c r="J20" s="30"/>
      <c r="K20" s="30"/>
      <c r="L20" s="31"/>
      <c r="M20" s="30"/>
      <c r="N20" s="30"/>
      <c r="O20" s="30"/>
      <c r="P20" s="31"/>
      <c r="Q20" s="30"/>
      <c r="R20" s="30"/>
      <c r="S20" s="30"/>
      <c r="T20" s="31"/>
      <c r="U20" s="32"/>
    </row>
    <row r="22" ht="13.5" thickBot="1"/>
    <row r="23" spans="1:20" ht="17.25" customHeight="1" thickBot="1">
      <c r="A23" s="93"/>
      <c r="B23" s="94"/>
      <c r="C23" s="94"/>
      <c r="D23" s="4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1" ht="19.5" customHeight="1" thickBot="1">
      <c r="A24" s="91" t="s">
        <v>1</v>
      </c>
      <c r="B24" s="83" t="s">
        <v>2</v>
      </c>
      <c r="C24" s="83" t="s">
        <v>3</v>
      </c>
      <c r="D24" s="85" t="s">
        <v>4</v>
      </c>
      <c r="E24" s="86"/>
      <c r="F24" s="86"/>
      <c r="G24" s="87"/>
      <c r="H24" s="85" t="s">
        <v>5</v>
      </c>
      <c r="I24" s="86"/>
      <c r="J24" s="86"/>
      <c r="K24" s="87"/>
      <c r="L24" s="85" t="s">
        <v>4</v>
      </c>
      <c r="M24" s="86"/>
      <c r="N24" s="86"/>
      <c r="O24" s="87"/>
      <c r="P24" s="85" t="s">
        <v>18</v>
      </c>
      <c r="Q24" s="86"/>
      <c r="R24" s="86"/>
      <c r="S24" s="87"/>
      <c r="T24" s="64"/>
      <c r="U24" s="65"/>
    </row>
    <row r="25" spans="1:21" ht="19.5" customHeight="1" thickBot="1">
      <c r="A25" s="92"/>
      <c r="B25" s="84"/>
      <c r="C25" s="84"/>
      <c r="D25" s="3" t="s">
        <v>6</v>
      </c>
      <c r="E25" s="4" t="s">
        <v>7</v>
      </c>
      <c r="F25" s="4" t="s">
        <v>8</v>
      </c>
      <c r="G25" s="5" t="s">
        <v>9</v>
      </c>
      <c r="H25" s="3" t="s">
        <v>6</v>
      </c>
      <c r="I25" s="4" t="s">
        <v>7</v>
      </c>
      <c r="J25" s="4" t="s">
        <v>8</v>
      </c>
      <c r="K25" s="5" t="s">
        <v>9</v>
      </c>
      <c r="L25" s="3" t="s">
        <v>6</v>
      </c>
      <c r="M25" s="4" t="s">
        <v>7</v>
      </c>
      <c r="N25" s="4" t="s">
        <v>8</v>
      </c>
      <c r="O25" s="5" t="s">
        <v>9</v>
      </c>
      <c r="P25" s="3" t="s">
        <v>6</v>
      </c>
      <c r="Q25" s="4" t="s">
        <v>7</v>
      </c>
      <c r="R25" s="4" t="s">
        <v>8</v>
      </c>
      <c r="S25" s="5" t="s">
        <v>9</v>
      </c>
      <c r="T25" s="60" t="s">
        <v>7</v>
      </c>
      <c r="U25" s="61" t="s">
        <v>10</v>
      </c>
    </row>
    <row r="26" spans="1:21" ht="19.5" customHeight="1">
      <c r="A26" s="8"/>
      <c r="B26" s="36"/>
      <c r="C26" s="9"/>
      <c r="D26" s="10" t="s">
        <v>13</v>
      </c>
      <c r="E26" s="11">
        <f>(MID(D26,1,2)*60*100+MID(D26,4,2)*100+MID(D26,7,2))*5/100</f>
        <v>0</v>
      </c>
      <c r="F26" s="11"/>
      <c r="G26" s="13"/>
      <c r="H26" s="14" t="s">
        <v>13</v>
      </c>
      <c r="I26" s="11">
        <f>FLOOR((MID(H26,1,2)*60*100+MID(H26,4,2)*100+MID(H26,7,2))/3*5/100,0.001)</f>
        <v>0</v>
      </c>
      <c r="J26" s="11"/>
      <c r="K26" s="13"/>
      <c r="L26" s="10" t="s">
        <v>13</v>
      </c>
      <c r="M26" s="11">
        <f>(MID(L26,1,2)*60*100+MID(L26,4,2)*100+MID(L26,7,2))*5/100</f>
        <v>0</v>
      </c>
      <c r="N26" s="11"/>
      <c r="O26" s="13"/>
      <c r="P26" s="37" t="s">
        <v>13</v>
      </c>
      <c r="Q26" s="11">
        <f>(MID(P26,1,2)*60*100+MID(P26,4,2)*100+MID(P26,7,2))/100</f>
        <v>0</v>
      </c>
      <c r="R26" s="11"/>
      <c r="S26" s="13"/>
      <c r="T26" s="15">
        <f>SUM(E26,I26,M26,Q26)</f>
        <v>0</v>
      </c>
      <c r="U26" s="16"/>
    </row>
    <row r="27" spans="1:21" ht="19.5" customHeight="1">
      <c r="A27" s="17"/>
      <c r="B27" s="38"/>
      <c r="C27" s="9"/>
      <c r="D27" s="18" t="s">
        <v>13</v>
      </c>
      <c r="E27" s="19">
        <f>(MID(D27,1,2)*60*100+MID(D27,4,2)*100+MID(D27,7,2))*5/100</f>
        <v>0</v>
      </c>
      <c r="F27" s="19"/>
      <c r="G27" s="21"/>
      <c r="H27" s="22" t="s">
        <v>13</v>
      </c>
      <c r="I27" s="19">
        <f>FLOOR((MID(H27,1,2)*60*100+MID(H27,4,2)*100+MID(H27,7,2))/3*5/100,0.001)</f>
        <v>0</v>
      </c>
      <c r="J27" s="19"/>
      <c r="K27" s="21"/>
      <c r="L27" s="18" t="s">
        <v>13</v>
      </c>
      <c r="M27" s="19">
        <f>(MID(L27,1,2)*60*100+MID(L27,4,2)*100+MID(L27,7,2))*5/100</f>
        <v>0</v>
      </c>
      <c r="N27" s="19"/>
      <c r="O27" s="21"/>
      <c r="P27" s="39" t="s">
        <v>13</v>
      </c>
      <c r="Q27" s="19">
        <f>(MID(P27,1,2)*60*100+MID(P27,4,2)*100+MID(P27,7,2))/100</f>
        <v>0</v>
      </c>
      <c r="R27" s="19"/>
      <c r="S27" s="21"/>
      <c r="T27" s="23">
        <f>SUM(E27,I27,M27,Q27)</f>
        <v>0</v>
      </c>
      <c r="U27" s="24"/>
    </row>
    <row r="28" spans="1:21" ht="19.5" customHeight="1">
      <c r="A28" s="17"/>
      <c r="B28" s="38"/>
      <c r="C28" s="9"/>
      <c r="D28" s="18" t="s">
        <v>13</v>
      </c>
      <c r="E28" s="19">
        <f>(MID(D28,1,2)*60*100+MID(D28,4,2)*100+MID(D28,7,2))*5/100</f>
        <v>0</v>
      </c>
      <c r="F28" s="19"/>
      <c r="G28" s="21"/>
      <c r="H28" s="22" t="s">
        <v>13</v>
      </c>
      <c r="I28" s="19">
        <f>FLOOR((MID(H28,1,2)*60*100+MID(H28,4,2)*100+MID(H28,7,2))/3*5/100,0.001)</f>
        <v>0</v>
      </c>
      <c r="J28" s="19"/>
      <c r="K28" s="21"/>
      <c r="L28" s="18" t="s">
        <v>13</v>
      </c>
      <c r="M28" s="19">
        <f>(MID(L28,1,2)*60*100+MID(L28,4,2)*100+MID(L28,7,2))*5/100</f>
        <v>0</v>
      </c>
      <c r="N28" s="19"/>
      <c r="O28" s="21"/>
      <c r="P28" s="39" t="s">
        <v>13</v>
      </c>
      <c r="Q28" s="19">
        <f>(MID(P28,1,2)*60*100+MID(P28,4,2)*100+MID(P28,7,2))/100</f>
        <v>0</v>
      </c>
      <c r="R28" s="19"/>
      <c r="S28" s="21"/>
      <c r="T28" s="23">
        <f>SUM(E28,I28,M28,Q28)</f>
        <v>0</v>
      </c>
      <c r="U28" s="24"/>
    </row>
    <row r="29" spans="1:21" ht="19.5" customHeight="1">
      <c r="A29" s="17"/>
      <c r="B29" s="38"/>
      <c r="C29" s="9"/>
      <c r="D29" s="18" t="s">
        <v>13</v>
      </c>
      <c r="E29" s="19">
        <f>(MID(D29,1,2)*60*100+MID(D29,4,2)*100+MID(D29,7,2))*5/100</f>
        <v>0</v>
      </c>
      <c r="F29" s="19"/>
      <c r="G29" s="21"/>
      <c r="H29" s="22" t="s">
        <v>13</v>
      </c>
      <c r="I29" s="19">
        <f>FLOOR((MID(H29,1,2)*60*100+MID(H29,4,2)*100+MID(H29,7,2))/3*5/100,0.001)</f>
        <v>0</v>
      </c>
      <c r="J29" s="19"/>
      <c r="K29" s="21"/>
      <c r="L29" s="18" t="s">
        <v>13</v>
      </c>
      <c r="M29" s="19">
        <f>(MID(L29,1,2)*60*100+MID(L29,4,2)*100+MID(L29,7,2))*5/100</f>
        <v>0</v>
      </c>
      <c r="N29" s="19"/>
      <c r="O29" s="21"/>
      <c r="P29" s="39" t="s">
        <v>13</v>
      </c>
      <c r="Q29" s="19">
        <f>(MID(P29,1,2)*60*100+MID(P29,4,2)*100+MID(P29,7,2))/100</f>
        <v>0</v>
      </c>
      <c r="R29" s="19"/>
      <c r="S29" s="21"/>
      <c r="T29" s="23">
        <f>SUM(E29,I29,M29,Q29)</f>
        <v>0</v>
      </c>
      <c r="U29" s="24"/>
    </row>
    <row r="30" spans="1:21" ht="19.5" customHeight="1">
      <c r="A30" s="17"/>
      <c r="B30" s="38"/>
      <c r="C30" s="9"/>
      <c r="D30" s="18" t="s">
        <v>13</v>
      </c>
      <c r="E30" s="19">
        <f>(MID(D30,1,2)*60*100+MID(D30,4,2)*100+MID(D30,7,2))*5/100</f>
        <v>0</v>
      </c>
      <c r="F30" s="19"/>
      <c r="G30" s="21"/>
      <c r="H30" s="22" t="s">
        <v>13</v>
      </c>
      <c r="I30" s="19">
        <f>FLOOR((MID(H30,1,2)*60*100+MID(H30,4,2)*100+MID(H30,7,2))/3*5/100,0.001)</f>
        <v>0</v>
      </c>
      <c r="J30" s="19"/>
      <c r="K30" s="21"/>
      <c r="L30" s="18" t="s">
        <v>13</v>
      </c>
      <c r="M30" s="19">
        <f>(MID(L30,1,2)*60*100+MID(L30,4,2)*100+MID(L30,7,2))*5/100</f>
        <v>0</v>
      </c>
      <c r="N30" s="19"/>
      <c r="O30" s="21"/>
      <c r="P30" s="39" t="s">
        <v>13</v>
      </c>
      <c r="Q30" s="19">
        <f>(MID(P30,1,2)*60*100+MID(P30,4,2)*100+MID(P30,7,2))/100</f>
        <v>0</v>
      </c>
      <c r="R30" s="19"/>
      <c r="S30" s="21"/>
      <c r="T30" s="23">
        <f>SUM(E30,I30,M30,Q30)</f>
        <v>0</v>
      </c>
      <c r="U30" s="24"/>
    </row>
    <row r="31" spans="1:21" ht="12.75" customHeight="1" thickBot="1">
      <c r="A31" s="27"/>
      <c r="B31" s="28"/>
      <c r="C31" s="28"/>
      <c r="D31" s="31"/>
      <c r="E31" s="30"/>
      <c r="F31" s="30"/>
      <c r="G31" s="30"/>
      <c r="H31" s="31"/>
      <c r="I31" s="30"/>
      <c r="J31" s="30"/>
      <c r="K31" s="30"/>
      <c r="L31" s="31"/>
      <c r="M31" s="30"/>
      <c r="N31" s="30"/>
      <c r="O31" s="30"/>
      <c r="P31" s="31"/>
      <c r="Q31" s="30"/>
      <c r="R31" s="30"/>
      <c r="S31" s="30"/>
      <c r="T31" s="31"/>
      <c r="U31" s="32"/>
    </row>
    <row r="32" ht="12.75" customHeight="1"/>
    <row r="33" ht="12.75" customHeight="1" thickBot="1"/>
    <row r="34" spans="1:20" ht="19.5" customHeight="1" thickBot="1">
      <c r="A34" s="93"/>
      <c r="B34" s="94"/>
      <c r="C34" s="94"/>
      <c r="D34" s="44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</row>
    <row r="35" spans="1:21" ht="19.5" customHeight="1" thickBot="1">
      <c r="A35" s="91" t="s">
        <v>1</v>
      </c>
      <c r="B35" s="83" t="s">
        <v>2</v>
      </c>
      <c r="C35" s="83" t="s">
        <v>3</v>
      </c>
      <c r="D35" s="85" t="s">
        <v>4</v>
      </c>
      <c r="E35" s="86"/>
      <c r="F35" s="86"/>
      <c r="G35" s="87"/>
      <c r="H35" s="85" t="s">
        <v>5</v>
      </c>
      <c r="I35" s="86"/>
      <c r="J35" s="86"/>
      <c r="K35" s="87"/>
      <c r="L35" s="85" t="s">
        <v>4</v>
      </c>
      <c r="M35" s="86"/>
      <c r="N35" s="86"/>
      <c r="O35" s="87"/>
      <c r="P35" s="85" t="s">
        <v>18</v>
      </c>
      <c r="Q35" s="86"/>
      <c r="R35" s="86"/>
      <c r="S35" s="87"/>
      <c r="T35" s="64"/>
      <c r="U35" s="65"/>
    </row>
    <row r="36" spans="1:21" ht="19.5" customHeight="1" thickBot="1">
      <c r="A36" s="92"/>
      <c r="B36" s="84"/>
      <c r="C36" s="84"/>
      <c r="D36" s="3" t="s">
        <v>6</v>
      </c>
      <c r="E36" s="4" t="s">
        <v>7</v>
      </c>
      <c r="F36" s="4" t="s">
        <v>8</v>
      </c>
      <c r="G36" s="5" t="s">
        <v>9</v>
      </c>
      <c r="H36" s="3" t="s">
        <v>6</v>
      </c>
      <c r="I36" s="4" t="s">
        <v>7</v>
      </c>
      <c r="J36" s="4" t="s">
        <v>8</v>
      </c>
      <c r="K36" s="5" t="s">
        <v>9</v>
      </c>
      <c r="L36" s="3" t="s">
        <v>6</v>
      </c>
      <c r="M36" s="4" t="s">
        <v>7</v>
      </c>
      <c r="N36" s="4" t="s">
        <v>8</v>
      </c>
      <c r="O36" s="5" t="s">
        <v>9</v>
      </c>
      <c r="P36" s="3" t="s">
        <v>6</v>
      </c>
      <c r="Q36" s="4" t="s">
        <v>7</v>
      </c>
      <c r="R36" s="4" t="s">
        <v>8</v>
      </c>
      <c r="S36" s="5" t="s">
        <v>9</v>
      </c>
      <c r="T36" s="60" t="s">
        <v>7</v>
      </c>
      <c r="U36" s="61" t="s">
        <v>10</v>
      </c>
    </row>
    <row r="37" spans="1:21" ht="19.5" customHeight="1">
      <c r="A37" s="8"/>
      <c r="B37" s="36"/>
      <c r="C37" s="9"/>
      <c r="D37" s="10" t="s">
        <v>13</v>
      </c>
      <c r="E37" s="11">
        <f>(MID(D37,1,2)*60*100+MID(D37,4,2)*100+MID(D37,7,2))*5/100</f>
        <v>0</v>
      </c>
      <c r="F37" s="11"/>
      <c r="G37" s="13"/>
      <c r="H37" s="14" t="s">
        <v>13</v>
      </c>
      <c r="I37" s="11">
        <f>FLOOR((MID(H37,1,2)*60*100+MID(H37,4,2)*100+MID(H37,7,2))/3*5/100,0.001)</f>
        <v>0</v>
      </c>
      <c r="J37" s="11"/>
      <c r="K37" s="13"/>
      <c r="L37" s="10" t="s">
        <v>13</v>
      </c>
      <c r="M37" s="11">
        <f>(MID(L37,1,2)*60*100+MID(L37,4,2)*100+MID(L37,7,2))*5/100</f>
        <v>0</v>
      </c>
      <c r="N37" s="11"/>
      <c r="O37" s="13"/>
      <c r="P37" s="37" t="s">
        <v>13</v>
      </c>
      <c r="Q37" s="11">
        <f>(MID(P37,1,2)*60*100+MID(P37,4,2)*100+MID(P37,7,2))/100</f>
        <v>0</v>
      </c>
      <c r="R37" s="11"/>
      <c r="S37" s="13"/>
      <c r="T37" s="15">
        <f>SUM(E37,I37,M37,Q37)</f>
        <v>0</v>
      </c>
      <c r="U37" s="16"/>
    </row>
    <row r="38" spans="1:21" ht="19.5" customHeight="1">
      <c r="A38" s="17"/>
      <c r="B38" s="38"/>
      <c r="C38" s="9"/>
      <c r="D38" s="18" t="s">
        <v>13</v>
      </c>
      <c r="E38" s="19">
        <f>(MID(D38,1,2)*60*100+MID(D38,4,2)*100+MID(D38,7,2))*5/100</f>
        <v>0</v>
      </c>
      <c r="F38" s="19"/>
      <c r="G38" s="21"/>
      <c r="H38" s="22" t="s">
        <v>13</v>
      </c>
      <c r="I38" s="19">
        <f>FLOOR((MID(H38,1,2)*60*100+MID(H38,4,2)*100+MID(H38,7,2))/3*5/100,0.001)</f>
        <v>0</v>
      </c>
      <c r="J38" s="19"/>
      <c r="K38" s="21"/>
      <c r="L38" s="18" t="s">
        <v>13</v>
      </c>
      <c r="M38" s="19">
        <f>(MID(L38,1,2)*60*100+MID(L38,4,2)*100+MID(L38,7,2))*5/100</f>
        <v>0</v>
      </c>
      <c r="N38" s="19"/>
      <c r="O38" s="21"/>
      <c r="P38" s="39" t="s">
        <v>13</v>
      </c>
      <c r="Q38" s="19">
        <f>(MID(P38,1,2)*60*100+MID(P38,4,2)*100+MID(P38,7,2))/100</f>
        <v>0</v>
      </c>
      <c r="R38" s="19"/>
      <c r="S38" s="21"/>
      <c r="T38" s="23">
        <f>SUM(E38,I38,M38,Q38)</f>
        <v>0</v>
      </c>
      <c r="U38" s="24"/>
    </row>
    <row r="39" spans="1:21" ht="19.5" customHeight="1">
      <c r="A39" s="17"/>
      <c r="B39" s="38"/>
      <c r="C39" s="9"/>
      <c r="D39" s="18" t="s">
        <v>13</v>
      </c>
      <c r="E39" s="19">
        <f>(MID(D39,1,2)*60*100+MID(D39,4,2)*100+MID(D39,7,2))*5/100</f>
        <v>0</v>
      </c>
      <c r="F39" s="19"/>
      <c r="G39" s="21"/>
      <c r="H39" s="22" t="s">
        <v>13</v>
      </c>
      <c r="I39" s="19">
        <f>FLOOR((MID(H39,1,2)*60*100+MID(H39,4,2)*100+MID(H39,7,2))/3*5/100,0.001)</f>
        <v>0</v>
      </c>
      <c r="J39" s="19"/>
      <c r="K39" s="21"/>
      <c r="L39" s="18" t="s">
        <v>13</v>
      </c>
      <c r="M39" s="19">
        <f>(MID(L39,1,2)*60*100+MID(L39,4,2)*100+MID(L39,7,2))*5/100</f>
        <v>0</v>
      </c>
      <c r="N39" s="19"/>
      <c r="O39" s="21"/>
      <c r="P39" s="39" t="s">
        <v>13</v>
      </c>
      <c r="Q39" s="19">
        <f>(MID(P39,1,2)*60*100+MID(P39,4,2)*100+MID(P39,7,2))/100</f>
        <v>0</v>
      </c>
      <c r="R39" s="19"/>
      <c r="S39" s="21"/>
      <c r="T39" s="23">
        <f>SUM(E39,I39,M39,Q39)</f>
        <v>0</v>
      </c>
      <c r="U39" s="24"/>
    </row>
    <row r="40" spans="1:21" ht="19.5" customHeight="1">
      <c r="A40" s="17"/>
      <c r="B40" s="38"/>
      <c r="C40" s="9"/>
      <c r="D40" s="18" t="s">
        <v>13</v>
      </c>
      <c r="E40" s="19">
        <f>(MID(D40,1,2)*60*100+MID(D40,4,2)*100+MID(D40,7,2))*5/100</f>
        <v>0</v>
      </c>
      <c r="F40" s="19"/>
      <c r="G40" s="21"/>
      <c r="H40" s="22" t="s">
        <v>13</v>
      </c>
      <c r="I40" s="19">
        <f>FLOOR((MID(H40,1,2)*60*100+MID(H40,4,2)*100+MID(H40,7,2))/3*5/100,0.001)</f>
        <v>0</v>
      </c>
      <c r="J40" s="19"/>
      <c r="K40" s="21"/>
      <c r="L40" s="18" t="s">
        <v>13</v>
      </c>
      <c r="M40" s="19">
        <f>(MID(L40,1,2)*60*100+MID(L40,4,2)*100+MID(L40,7,2))*5/100</f>
        <v>0</v>
      </c>
      <c r="N40" s="19"/>
      <c r="O40" s="21"/>
      <c r="P40" s="39" t="s">
        <v>13</v>
      </c>
      <c r="Q40" s="19">
        <f>(MID(P40,1,2)*60*100+MID(P40,4,2)*100+MID(P40,7,2))/100</f>
        <v>0</v>
      </c>
      <c r="R40" s="19"/>
      <c r="S40" s="21"/>
      <c r="T40" s="23">
        <f>SUM(E40,I40,M40,Q40)</f>
        <v>0</v>
      </c>
      <c r="U40" s="24"/>
    </row>
    <row r="41" spans="1:21" ht="19.5" customHeight="1">
      <c r="A41" s="17"/>
      <c r="B41" s="38"/>
      <c r="C41" s="9"/>
      <c r="D41" s="18" t="s">
        <v>13</v>
      </c>
      <c r="E41" s="19">
        <f>(MID(D41,1,2)*60*100+MID(D41,4,2)*100+MID(D41,7,2))*5/100</f>
        <v>0</v>
      </c>
      <c r="F41" s="19"/>
      <c r="G41" s="21"/>
      <c r="H41" s="22" t="s">
        <v>13</v>
      </c>
      <c r="I41" s="19">
        <f>FLOOR((MID(H41,1,2)*60*100+MID(H41,4,2)*100+MID(H41,7,2))/3*5/100,0.001)</f>
        <v>0</v>
      </c>
      <c r="J41" s="19"/>
      <c r="K41" s="21"/>
      <c r="L41" s="18" t="s">
        <v>13</v>
      </c>
      <c r="M41" s="19">
        <f>(MID(L41,1,2)*60*100+MID(L41,4,2)*100+MID(L41,7,2))*5/100</f>
        <v>0</v>
      </c>
      <c r="N41" s="19"/>
      <c r="O41" s="21"/>
      <c r="P41" s="39" t="s">
        <v>13</v>
      </c>
      <c r="Q41" s="19">
        <f>(MID(P41,1,2)*60*100+MID(P41,4,2)*100+MID(P41,7,2))/100</f>
        <v>0</v>
      </c>
      <c r="R41" s="19"/>
      <c r="S41" s="21"/>
      <c r="T41" s="23">
        <f>SUM(E41,I41,M41,Q41)</f>
        <v>0</v>
      </c>
      <c r="U41" s="24"/>
    </row>
    <row r="42" spans="1:21" ht="12.75" customHeight="1" thickBot="1">
      <c r="A42" s="27"/>
      <c r="B42" s="28"/>
      <c r="C42" s="28"/>
      <c r="D42" s="31"/>
      <c r="E42" s="30"/>
      <c r="F42" s="30"/>
      <c r="G42" s="30"/>
      <c r="H42" s="31"/>
      <c r="I42" s="30"/>
      <c r="J42" s="30"/>
      <c r="K42" s="30"/>
      <c r="L42" s="31"/>
      <c r="M42" s="30"/>
      <c r="N42" s="30"/>
      <c r="O42" s="30"/>
      <c r="P42" s="31"/>
      <c r="Q42" s="30"/>
      <c r="R42" s="30"/>
      <c r="S42" s="30"/>
      <c r="T42" s="31"/>
      <c r="U42" s="32"/>
    </row>
  </sheetData>
  <sheetProtection/>
  <mergeCells count="32">
    <mergeCell ref="A34:C34"/>
    <mergeCell ref="L35:O35"/>
    <mergeCell ref="P35:S35"/>
    <mergeCell ref="A35:A36"/>
    <mergeCell ref="B35:B36"/>
    <mergeCell ref="C35:C36"/>
    <mergeCell ref="D35:G35"/>
    <mergeCell ref="H35:K35"/>
    <mergeCell ref="A23:C23"/>
    <mergeCell ref="A24:A25"/>
    <mergeCell ref="B24:B25"/>
    <mergeCell ref="C24:C25"/>
    <mergeCell ref="D24:G24"/>
    <mergeCell ref="H24:K24"/>
    <mergeCell ref="L24:O24"/>
    <mergeCell ref="P24:S24"/>
    <mergeCell ref="A13:A14"/>
    <mergeCell ref="B13:B14"/>
    <mergeCell ref="C13:C14"/>
    <mergeCell ref="D13:G13"/>
    <mergeCell ref="H13:K13"/>
    <mergeCell ref="L13:O13"/>
    <mergeCell ref="H2:K2"/>
    <mergeCell ref="P13:S13"/>
    <mergeCell ref="L2:O2"/>
    <mergeCell ref="P2:S2"/>
    <mergeCell ref="A12:C12"/>
    <mergeCell ref="A1:C1"/>
    <mergeCell ref="A2:A3"/>
    <mergeCell ref="B2:B3"/>
    <mergeCell ref="C2:C3"/>
    <mergeCell ref="D2:G2"/>
  </mergeCells>
  <printOptions horizontalCentered="1"/>
  <pageMargins left="0.7086614173228347" right="0.7086614173228347" top="0.7786458333333334" bottom="0.7480314960629921" header="0.31496062992125984" footer="0.31496062992125984"/>
  <pageSetup fitToHeight="0" fitToWidth="1" horizontalDpi="600" verticalDpi="600" orientation="landscape" paperSize="9" scale="65" r:id="rId2"/>
  <headerFooter alignWithMargins="0">
    <oddHeader>&amp;L&amp;G&amp;C&amp;"Arial,Fet"&amp;16HAGA CUP 2022&amp;R&amp;G</oddHeader>
    <oddFooter>&amp;C&amp;D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Trafikverket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Göran Eriksson</dc:creator>
  <cp:keywords/>
  <dc:description/>
  <cp:lastModifiedBy>KLUBBEN</cp:lastModifiedBy>
  <cp:lastPrinted>2022-02-12T15:41:31Z</cp:lastPrinted>
  <dcterms:created xsi:type="dcterms:W3CDTF">2017-02-20T14:30:57Z</dcterms:created>
  <dcterms:modified xsi:type="dcterms:W3CDTF">2022-02-12T16:40:18Z</dcterms:modified>
  <cp:category/>
  <cp:version/>
  <cp:contentType/>
  <cp:contentStatus/>
</cp:coreProperties>
</file>