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meronline-my.sharepoint.com/personal/annesofie_bohman_mimer_nu/Documents/Skrivbordet/Övrigt/"/>
    </mc:Choice>
  </mc:AlternateContent>
  <xr:revisionPtr revIDLastSave="20" documentId="8_{E675F484-DC52-490D-A0A8-1F1DAFD4BD7B}" xr6:coauthVersionLast="47" xr6:coauthVersionMax="47" xr10:uidLastSave="{98C28D61-CC28-4463-AF15-7DEF2AB2E0F0}"/>
  <bookViews>
    <workbookView xWindow="-120" yWindow="-120" windowWidth="29040" windowHeight="15840" xr2:uid="{00000000-000D-0000-FFFF-FFFF00000000}"/>
  </bookViews>
  <sheets>
    <sheet name="Bemanning P10" sheetId="3" r:id="rId1"/>
    <sheet name="Blad1" sheetId="2" r:id="rId2"/>
  </sheets>
  <definedNames>
    <definedName name="Print_Area" localSheetId="0">'Bemanning P10'!$B$1:$K$30</definedName>
    <definedName name="Print_Area" localSheetId="1">Blad1!$A$1:$J$41</definedName>
    <definedName name="_xlnm.Print_Area" localSheetId="0">'Bemanning P10'!$B$1:$K$30</definedName>
    <definedName name="_xlnm.Print_Area" localSheetId="1">Blad1!$A$1:$J$41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3" l="1"/>
  <c r="J21" i="3"/>
  <c r="J20" i="3"/>
  <c r="J19" i="3"/>
  <c r="B40" i="2"/>
  <c r="I30" i="2"/>
  <c r="I14" i="2"/>
  <c r="I31" i="2"/>
  <c r="I20" i="2"/>
  <c r="I12" i="2"/>
  <c r="I11" i="2"/>
  <c r="I4" i="2"/>
  <c r="I6" i="2"/>
  <c r="I7" i="2"/>
  <c r="I8" i="2"/>
  <c r="I9" i="2"/>
  <c r="I10" i="2"/>
  <c r="I13" i="2"/>
  <c r="I15" i="2"/>
  <c r="I33" i="2"/>
  <c r="I32" i="2"/>
  <c r="I29" i="2"/>
  <c r="I28" i="2"/>
  <c r="I27" i="2"/>
  <c r="I26" i="2"/>
  <c r="I25" i="2"/>
  <c r="I24" i="2"/>
  <c r="I23" i="2"/>
  <c r="B39" i="2" s="1"/>
  <c r="I22" i="2"/>
  <c r="B38" i="2" s="1"/>
  <c r="I21" i="2"/>
  <c r="I19" i="2"/>
  <c r="I18" i="2"/>
  <c r="B43" i="2" s="1"/>
  <c r="I17" i="2"/>
  <c r="I16" i="2"/>
  <c r="B37" i="2" l="1"/>
  <c r="B42" i="2"/>
  <c r="B41" i="2"/>
  <c r="B44" i="2"/>
</calcChain>
</file>

<file path=xl/sharedStrings.xml><?xml version="1.0" encoding="utf-8"?>
<sst xmlns="http://schemas.openxmlformats.org/spreadsheetml/2006/main" count="171" uniqueCount="67">
  <si>
    <t>Hemmalag</t>
  </si>
  <si>
    <t>Bortalag</t>
  </si>
  <si>
    <t xml:space="preserve">Datum </t>
  </si>
  <si>
    <t>Matchstart</t>
  </si>
  <si>
    <t>A-kiosken</t>
  </si>
  <si>
    <t>Stora kiosken</t>
  </si>
  <si>
    <t>Lucka 3</t>
  </si>
  <si>
    <t>C- kiosken</t>
  </si>
  <si>
    <t xml:space="preserve">Total bemannnig </t>
  </si>
  <si>
    <t>Ansvarigt lag</t>
  </si>
  <si>
    <t>Notering</t>
  </si>
  <si>
    <t>Västerås SK</t>
  </si>
  <si>
    <t>P16</t>
  </si>
  <si>
    <t>F16</t>
  </si>
  <si>
    <t>p12</t>
  </si>
  <si>
    <t>P14</t>
  </si>
  <si>
    <t>P13</t>
  </si>
  <si>
    <t>Lag</t>
  </si>
  <si>
    <t>Antal resurser</t>
  </si>
  <si>
    <t>P12</t>
  </si>
  <si>
    <t>Rättvik</t>
  </si>
  <si>
    <t>13.00</t>
  </si>
  <si>
    <t>12.30</t>
  </si>
  <si>
    <t>15.00</t>
  </si>
  <si>
    <t>14.30</t>
  </si>
  <si>
    <t>Bollnäs GIF</t>
  </si>
  <si>
    <t>19.00</t>
  </si>
  <si>
    <t>18.30</t>
  </si>
  <si>
    <t>Sirius</t>
  </si>
  <si>
    <t>IFK Motala</t>
  </si>
  <si>
    <t>18.00</t>
  </si>
  <si>
    <t>IK Sirius</t>
  </si>
  <si>
    <t>Villa Lidköping</t>
  </si>
  <si>
    <t>Frillesås BK</t>
  </si>
  <si>
    <t>Sandvikens AIK</t>
  </si>
  <si>
    <t>12.00</t>
  </si>
  <si>
    <t>IFK Vänersborg</t>
  </si>
  <si>
    <t>Skirö AIK</t>
  </si>
  <si>
    <t>Gripen/Trollhättan</t>
  </si>
  <si>
    <t>IFK Rättvik</t>
  </si>
  <si>
    <t>Edsbyns IF</t>
  </si>
  <si>
    <t>17.00</t>
  </si>
  <si>
    <t>Mölndal BK</t>
  </si>
  <si>
    <t>Broberg/Söderhamn</t>
  </si>
  <si>
    <t>Hammarby IF</t>
  </si>
  <si>
    <t>Sunvära SK</t>
  </si>
  <si>
    <t>Vetlanda BK</t>
  </si>
  <si>
    <t>KS Bandy</t>
  </si>
  <si>
    <t>Uppsala BoIS</t>
  </si>
  <si>
    <t>Kioskschema 2023-2024</t>
  </si>
  <si>
    <t>P09</t>
  </si>
  <si>
    <t>P10</t>
  </si>
  <si>
    <t>F13</t>
  </si>
  <si>
    <t>Namn</t>
  </si>
  <si>
    <t>Allan Paymand</t>
  </si>
  <si>
    <t>Frank Larsson</t>
  </si>
  <si>
    <t>Arvid Gårdstam</t>
  </si>
  <si>
    <t>Ebbe Guterstam</t>
  </si>
  <si>
    <t>Alvin Ryytty Bohman</t>
  </si>
  <si>
    <t>Oscar Norrbakka</t>
  </si>
  <si>
    <t>Theodor Thenander</t>
  </si>
  <si>
    <t>Nils Adrian</t>
  </si>
  <si>
    <t>Samling</t>
  </si>
  <si>
    <t>11.30</t>
  </si>
  <si>
    <t>17.30</t>
  </si>
  <si>
    <t>Jonah Swärdh</t>
  </si>
  <si>
    <t>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</si>
</sst>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;@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1" fontId="2" fillId="2" borderId="1" xfId="0" applyNumberFormat="1" applyFont="1" applyFill="1" applyBorder="1"/>
    <xf numFmtId="1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3" fillId="0" borderId="3" xfId="0" applyFont="1" applyBorder="1"/>
    <xf numFmtId="165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/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2" borderId="0" xfId="0" applyNumberFormat="1" applyFont="1" applyFill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0" fillId="3" borderId="3" xfId="0" applyFill="1" applyBorder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2" borderId="5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14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0" fontId="0" fillId="7" borderId="4" xfId="0" applyFill="1" applyBorder="1"/>
    <xf numFmtId="1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1" applyNumberFormat="1" applyFont="1" applyFill="1" applyAlignment="1">
      <alignment horizontal="center" vertical="center"/>
    </xf>
    <xf numFmtId="0" fontId="0" fillId="6" borderId="5" xfId="0" applyFill="1" applyBorder="1"/>
    <xf numFmtId="0" fontId="0" fillId="0" borderId="5" xfId="0" applyBorder="1"/>
    <xf numFmtId="0" fontId="0" fillId="6" borderId="5" xfId="0" applyFont="1" applyFill="1" applyBorder="1"/>
    <xf numFmtId="0" fontId="0" fillId="0" borderId="5" xfId="0" applyFont="1" applyBorder="1"/>
    <xf numFmtId="0" fontId="0" fillId="0" borderId="4" xfId="0" applyFont="1" applyBorder="1"/>
    <xf numFmtId="0" fontId="0" fillId="6" borderId="4" xfId="0" applyFont="1" applyFill="1" applyBorder="1"/>
  </cellXfs>
  <cellStyles count="2">
    <cellStyle name="Normal" xfId="0" builtinId="0"/>
    <cellStyle name="Tusental" xfId="1" builtinId="3"/>
  </cellStyles>
  <dxfs count="23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4" formatCode="hh:mm;@"/>
      <alignment horizontal="center" vertical="center" textRotation="0" wrapText="0" indent="0" justifyLastLine="0" shrinkToFit="0" readingOrder="0"/>
    </dxf>
    <dxf>
      <numFmt numFmtId="19" formatCode="yyyy/mm/dd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5" formatCode="_-* #,##0_-;\-* #,##0_-;_-* &quot;-&quot;??_-;_-@_-"/>
      <alignment horizontal="center" vertical="center" textRotation="0" wrapText="0" indent="0" justifyLastLine="0" shrinkToFit="0" readingOrder="0"/>
    </dxf>
    <dxf>
      <numFmt numFmtId="164" formatCode="hh:mm;@"/>
      <alignment horizontal="center" vertical="center" textRotation="0" wrapText="0" indent="0" justifyLastLine="0" shrinkToFit="0" readingOrder="0"/>
    </dxf>
    <dxf>
      <numFmt numFmtId="19" formatCode="yyyy/mm/dd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23</xdr:row>
      <xdr:rowOff>104776</xdr:rowOff>
    </xdr:from>
    <xdr:to>
      <xdr:col>10</xdr:col>
      <xdr:colOff>1114425</xdr:colOff>
      <xdr:row>29</xdr:row>
      <xdr:rowOff>180976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68F7FFC2-160B-4E63-B162-5EDD99209239}"/>
            </a:ext>
          </a:extLst>
        </xdr:cNvPr>
        <xdr:cNvSpPr txBox="1"/>
      </xdr:nvSpPr>
      <xdr:spPr>
        <a:xfrm>
          <a:off x="7448550" y="6791326"/>
          <a:ext cx="4495800" cy="12192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b="1"/>
            <a:t>Instruktioner Kiosk </a:t>
          </a:r>
        </a:p>
        <a:p>
          <a:endParaRPr lang="sv-SE"/>
        </a:p>
        <a:p>
          <a:r>
            <a:rPr lang="sv-SE" b="1"/>
            <a:t>A-kiosken</a:t>
          </a:r>
          <a:r>
            <a:rPr lang="sv-SE"/>
            <a:t> öppnar 1,5 tim före matchstart</a:t>
          </a:r>
          <a:r>
            <a:rPr lang="sv-SE" baseline="0"/>
            <a:t> och stänger efter halvtid</a:t>
          </a:r>
          <a:endParaRPr lang="sv-SE"/>
        </a:p>
        <a:p>
          <a:r>
            <a:rPr lang="sv-SE" b="1"/>
            <a:t>Stora kiosken</a:t>
          </a:r>
          <a:r>
            <a:rPr lang="sv-SE"/>
            <a:t>: 1,5 tim före matchstart herr. 45 min före matchstart dam </a:t>
          </a:r>
        </a:p>
        <a:p>
          <a:r>
            <a:rPr lang="sv-SE" b="1"/>
            <a:t>Lucka 3</a:t>
          </a:r>
          <a:r>
            <a:rPr lang="sv-SE"/>
            <a:t>: 35 min efter matchstart och stänger efter halvtid</a:t>
          </a:r>
        </a:p>
        <a:p>
          <a:r>
            <a:rPr lang="sv-SE" b="1"/>
            <a:t>C-</a:t>
          </a:r>
          <a:r>
            <a:rPr lang="sv-SE" b="1" baseline="0"/>
            <a:t> k</a:t>
          </a:r>
          <a:r>
            <a:rPr lang="sv-SE" b="1"/>
            <a:t>iosken</a:t>
          </a:r>
          <a:r>
            <a:rPr lang="sv-SE" b="1" baseline="0"/>
            <a:t> öppnar</a:t>
          </a:r>
          <a:r>
            <a:rPr lang="sv-SE"/>
            <a:t> 1,5 tim före matchstart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34</xdr:row>
      <xdr:rowOff>104776</xdr:rowOff>
    </xdr:from>
    <xdr:to>
      <xdr:col>9</xdr:col>
      <xdr:colOff>1114425</xdr:colOff>
      <xdr:row>40</xdr:row>
      <xdr:rowOff>180976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99DC0010-642D-4623-B862-F44DDED72E16}"/>
            </a:ext>
          </a:extLst>
        </xdr:cNvPr>
        <xdr:cNvSpPr txBox="1"/>
      </xdr:nvSpPr>
      <xdr:spPr>
        <a:xfrm>
          <a:off x="7448550" y="6600826"/>
          <a:ext cx="4495800" cy="12192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b="1"/>
            <a:t>Instruktioner Kiosk </a:t>
          </a:r>
        </a:p>
        <a:p>
          <a:endParaRPr lang="sv-SE"/>
        </a:p>
        <a:p>
          <a:r>
            <a:rPr lang="sv-SE" b="1"/>
            <a:t>A-kiosken</a:t>
          </a:r>
          <a:r>
            <a:rPr lang="sv-SE"/>
            <a:t> öppnar 1,5 tim före matchstart</a:t>
          </a:r>
          <a:r>
            <a:rPr lang="sv-SE" baseline="0"/>
            <a:t> och stänger efter halvtid</a:t>
          </a:r>
          <a:endParaRPr lang="sv-SE"/>
        </a:p>
        <a:p>
          <a:r>
            <a:rPr lang="sv-SE" b="1"/>
            <a:t>Stora kiosken</a:t>
          </a:r>
          <a:r>
            <a:rPr lang="sv-SE"/>
            <a:t>: 1,5 tim före matchstart herr. 45 min före matchstart dam </a:t>
          </a:r>
        </a:p>
        <a:p>
          <a:r>
            <a:rPr lang="sv-SE" b="1"/>
            <a:t>Lucka 3</a:t>
          </a:r>
          <a:r>
            <a:rPr lang="sv-SE"/>
            <a:t>: 35 min efter matchstart och stänger efter halvtid</a:t>
          </a:r>
        </a:p>
        <a:p>
          <a:r>
            <a:rPr lang="sv-SE" b="1"/>
            <a:t>C-</a:t>
          </a:r>
          <a:r>
            <a:rPr lang="sv-SE" b="1" baseline="0"/>
            <a:t> k</a:t>
          </a:r>
          <a:r>
            <a:rPr lang="sv-SE" b="1"/>
            <a:t>iosken</a:t>
          </a:r>
          <a:r>
            <a:rPr lang="sv-SE" b="1" baseline="0"/>
            <a:t> öppnar</a:t>
          </a:r>
          <a:r>
            <a:rPr lang="sv-SE"/>
            <a:t> 1,5 tim före matchstart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27AAA5-381C-4A80-8D73-B36CAE6C8947}" name="Tabell142" displayName="Tabell142" ref="B3:L23" totalsRowShown="0" headerRowDxfId="22">
  <autoFilter ref="B3:L23" xr:uid="{4C3D9B13-70CE-4172-A596-CC44645F9225}"/>
  <sortState xmlns:xlrd2="http://schemas.microsoft.com/office/spreadsheetml/2017/richdata2" ref="B4:K23">
    <sortCondition ref="D3:D23"/>
  </sortState>
  <tableColumns count="11">
    <tableColumn id="1" xr3:uid="{A5FCA5BE-B45A-4E51-A29C-713D99805D73}" name="Hemmalag"/>
    <tableColumn id="2" xr3:uid="{1966AEEE-22C9-4C24-8B44-AA12E1D7D7C8}" name="Bortalag"/>
    <tableColumn id="3" xr3:uid="{E29C7701-D1C0-4062-8256-EA284F218CAB}" name="Datum " dataDxfId="21"/>
    <tableColumn id="4" xr3:uid="{FE510005-6D15-4E07-9863-E4DA0ED4F5A3}" name="Matchstart" dataDxfId="20"/>
    <tableColumn id="6" xr3:uid="{1E5977F8-E87A-4030-A49C-60675A9BC8CF}" name="A-kiosken" dataDxfId="19" dataCellStyle="Tusental"/>
    <tableColumn id="5" xr3:uid="{4A832B1B-F641-4DB1-AA05-2618C6F08F07}" name="Stora kiosken" dataDxfId="18" dataCellStyle="Tusental"/>
    <tableColumn id="8" xr3:uid="{D33D1A91-E1DB-46F7-8DBB-DBB3A5F927C6}" name="Lucka 3" dataDxfId="17" dataCellStyle="Tusental"/>
    <tableColumn id="9" xr3:uid="{7582B699-510A-42CD-81D2-10956E01DC56}" name="C- kiosken" dataDxfId="16" dataCellStyle="Tusental"/>
    <tableColumn id="10" xr3:uid="{DFEB8432-2765-4631-97F2-2C0A3D82B00A}" name="Total bemannnig " dataDxfId="15" dataCellStyle="Tusental"/>
    <tableColumn id="7" xr3:uid="{98FCC8A1-23E2-4228-B3AE-D018FC92DA7A}" name="Ansvarigt lag" dataDxfId="14"/>
    <tableColumn id="11" xr3:uid="{209C5603-6539-41E2-BB79-3B4810512264}" name="Samling" dataDxfId="13" dataCellStyle="Tusental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3D9B13-70CE-4172-A596-CC44645F9225}" name="Tabell14" displayName="Tabell14" ref="A3:K34" totalsRowShown="0" headerRowDxfId="12">
  <autoFilter ref="A3:K34" xr:uid="{4C3D9B13-70CE-4172-A596-CC44645F9225}"/>
  <sortState xmlns:xlrd2="http://schemas.microsoft.com/office/spreadsheetml/2017/richdata2" ref="A4:J34">
    <sortCondition ref="C3:C34"/>
  </sortState>
  <tableColumns count="11">
    <tableColumn id="1" xr3:uid="{66E3DB4E-5F13-47E2-B485-E345BE7C0CDF}" name="Hemmalag"/>
    <tableColumn id="2" xr3:uid="{8F929B3C-AAD9-4204-A2F5-1BFCA7764866}" name="Bortalag"/>
    <tableColumn id="3" xr3:uid="{1806707B-CF27-42A0-AA83-4517D45463BB}" name="Datum " dataDxfId="11"/>
    <tableColumn id="4" xr3:uid="{363C8984-FAA0-46EB-B9A7-E361AAE20CD0}" name="Matchstart" dataDxfId="10"/>
    <tableColumn id="6" xr3:uid="{2029AE9C-7D55-4F32-B657-DC03AF768949}" name="A-kiosken" dataDxfId="9" dataCellStyle="Tusental"/>
    <tableColumn id="5" xr3:uid="{862B5FF6-E508-482F-8E46-461E60FC9852}" name="Stora kiosken" dataDxfId="8" dataCellStyle="Tusental"/>
    <tableColumn id="8" xr3:uid="{882F552C-A7A9-41F9-8964-0CD7B8A846A4}" name="Lucka 3" dataDxfId="7" dataCellStyle="Tusental"/>
    <tableColumn id="9" xr3:uid="{43732556-141D-4A13-B482-98FD1FE10FB2}" name="C- kiosken" dataDxfId="6" dataCellStyle="Tusental"/>
    <tableColumn id="10" xr3:uid="{DBB50FAE-66C8-457C-9DC3-F93E871B0273}" name="Total bemannnig " dataDxfId="5" dataCellStyle="Tusental"/>
    <tableColumn id="7" xr3:uid="{375D75AE-583C-4734-BE87-71AF1D665FE1}" name="Ansvarigt lag" dataDxfId="4"/>
    <tableColumn id="11" xr3:uid="{4C64CCEE-447C-4134-9436-E8F1EB92BBC5}" name="Notering" dataDxfId="3" dataCellStyle="Tusental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5F57A7-1136-4C9F-8098-E710D803B911}" name="Tabell2" displayName="Tabell2" ref="A36:B44" headerRowCount="0" totalsRowShown="0" tableBorderDxfId="2">
  <tableColumns count="2">
    <tableColumn id="1" xr3:uid="{C1DA3571-7A00-4AC8-9A40-68968E6EB5A3}" name="Kolumn1" headerRowDxfId="1"/>
    <tableColumn id="2" xr3:uid="{7D5231E9-496E-43A5-9C39-69707E502F85}" name="Kolumn2" header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8933-0C2E-45AF-A232-C8596792FB28}">
  <sheetPr>
    <pageSetUpPr fitToPage="1"/>
  </sheetPr>
  <dimension ref="A1:L40"/>
  <sheetViews>
    <sheetView tabSelected="1" workbookViewId="0">
      <selection activeCell="I9" sqref="I9"/>
    </sheetView>
  </sheetViews>
  <sheetFormatPr defaultRowHeight="15" x14ac:dyDescent="0.25"/>
  <cols>
    <col min="1" max="1" width="20" customWidth="1"/>
    <col min="2" max="2" width="15" customWidth="1"/>
    <col min="3" max="3" width="40.28515625" customWidth="1"/>
    <col min="4" max="4" width="11.5703125" style="8" customWidth="1"/>
    <col min="5" max="5" width="13.42578125" customWidth="1"/>
    <col min="6" max="6" width="14.7109375" customWidth="1"/>
    <col min="7" max="11" width="16.85546875" customWidth="1"/>
    <col min="12" max="12" width="28" bestFit="1" customWidth="1"/>
  </cols>
  <sheetData>
    <row r="1" spans="1:12" ht="31.5" x14ac:dyDescent="0.5">
      <c r="A1" s="1" t="s">
        <v>49</v>
      </c>
      <c r="B1" s="1"/>
      <c r="C1" s="2"/>
      <c r="D1" s="3"/>
      <c r="E1" s="2"/>
      <c r="F1" s="2"/>
      <c r="G1" s="3"/>
      <c r="H1" s="3"/>
      <c r="I1" s="3"/>
      <c r="J1" s="3"/>
      <c r="K1" s="19"/>
      <c r="L1" s="19"/>
    </row>
    <row r="2" spans="1:12" x14ac:dyDescent="0.25">
      <c r="A2" s="4"/>
      <c r="B2" s="4"/>
      <c r="G2" s="9"/>
      <c r="H2" s="9"/>
      <c r="I2" s="9"/>
      <c r="J2" s="9"/>
    </row>
    <row r="3" spans="1:12" x14ac:dyDescent="0.25">
      <c r="A3" s="27" t="s">
        <v>53</v>
      </c>
      <c r="B3" s="10" t="s">
        <v>0</v>
      </c>
      <c r="C3" s="10" t="s">
        <v>1</v>
      </c>
      <c r="D3" s="10" t="s">
        <v>2</v>
      </c>
      <c r="E3" s="11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0" t="s">
        <v>8</v>
      </c>
      <c r="K3" s="10" t="s">
        <v>9</v>
      </c>
      <c r="L3" s="10" t="s">
        <v>62</v>
      </c>
    </row>
    <row r="4" spans="1:12" x14ac:dyDescent="0.25">
      <c r="A4" s="33"/>
      <c r="B4" s="22" t="s">
        <v>11</v>
      </c>
      <c r="C4" s="29" t="s">
        <v>28</v>
      </c>
      <c r="D4" s="34">
        <v>45220</v>
      </c>
      <c r="E4" s="35" t="s">
        <v>21</v>
      </c>
      <c r="F4" s="32"/>
      <c r="G4" s="32">
        <v>4</v>
      </c>
      <c r="H4" s="32"/>
      <c r="I4" s="32"/>
      <c r="J4" s="32">
        <v>2</v>
      </c>
      <c r="K4" s="23" t="s">
        <v>51</v>
      </c>
      <c r="L4" s="32" t="s">
        <v>63</v>
      </c>
    </row>
    <row r="5" spans="1:12" x14ac:dyDescent="0.25">
      <c r="A5" s="41" t="s">
        <v>54</v>
      </c>
      <c r="B5" s="4"/>
      <c r="D5" s="12"/>
      <c r="E5" s="13"/>
      <c r="F5" s="7"/>
      <c r="G5" s="7"/>
      <c r="H5" s="7"/>
      <c r="I5" s="7"/>
      <c r="J5" s="7"/>
      <c r="K5" s="23"/>
      <c r="L5" s="7"/>
    </row>
    <row r="6" spans="1:12" x14ac:dyDescent="0.25">
      <c r="A6" s="42" t="s">
        <v>57</v>
      </c>
      <c r="B6" s="4"/>
      <c r="D6" s="12"/>
      <c r="E6" s="13"/>
      <c r="F6" s="7"/>
      <c r="G6" s="7"/>
      <c r="H6" s="7"/>
      <c r="I6" s="7"/>
      <c r="J6" s="7"/>
      <c r="K6" s="23"/>
      <c r="L6" s="7"/>
    </row>
    <row r="7" spans="1:12" x14ac:dyDescent="0.25">
      <c r="A7" s="41"/>
      <c r="B7" s="4"/>
      <c r="D7" s="12"/>
      <c r="E7" s="13"/>
      <c r="F7" s="7"/>
      <c r="G7" s="7"/>
      <c r="H7" s="7"/>
      <c r="I7" s="7"/>
      <c r="J7" s="7"/>
      <c r="K7" s="23"/>
      <c r="L7" s="7"/>
    </row>
    <row r="8" spans="1:12" x14ac:dyDescent="0.25">
      <c r="A8" s="42"/>
      <c r="B8" s="4"/>
      <c r="D8" s="12"/>
      <c r="E8" s="13"/>
      <c r="F8" s="7"/>
      <c r="G8" s="7"/>
      <c r="H8" s="7"/>
      <c r="I8" s="7"/>
      <c r="J8" s="7"/>
      <c r="K8" s="23"/>
      <c r="L8" s="7"/>
    </row>
    <row r="9" spans="1:12" x14ac:dyDescent="0.25">
      <c r="A9" s="28"/>
      <c r="B9" s="22" t="s">
        <v>11</v>
      </c>
      <c r="C9" s="29" t="s">
        <v>32</v>
      </c>
      <c r="D9" s="30">
        <v>45238</v>
      </c>
      <c r="E9" s="31" t="s">
        <v>26</v>
      </c>
      <c r="F9" s="32">
        <v>3</v>
      </c>
      <c r="G9" s="32">
        <v>5</v>
      </c>
      <c r="H9" s="32">
        <v>2</v>
      </c>
      <c r="I9" s="32"/>
      <c r="J9" s="32">
        <v>8</v>
      </c>
      <c r="K9" s="23" t="s">
        <v>51</v>
      </c>
      <c r="L9" s="36" t="s">
        <v>64</v>
      </c>
    </row>
    <row r="10" spans="1:12" x14ac:dyDescent="0.25">
      <c r="A10" s="39" t="s">
        <v>56</v>
      </c>
      <c r="D10" s="14"/>
      <c r="E10" s="15"/>
      <c r="F10" s="7"/>
      <c r="G10" s="7"/>
      <c r="H10" s="7"/>
      <c r="I10" s="7"/>
      <c r="J10" s="7"/>
      <c r="K10" s="23"/>
      <c r="L10" s="17"/>
    </row>
    <row r="11" spans="1:12" x14ac:dyDescent="0.25">
      <c r="A11" s="40" t="s">
        <v>60</v>
      </c>
      <c r="D11" s="14"/>
      <c r="E11" s="15"/>
      <c r="F11" s="7"/>
      <c r="G11" s="7"/>
      <c r="H11" s="7"/>
      <c r="I11" s="7"/>
      <c r="J11" s="7"/>
      <c r="K11" s="23"/>
      <c r="L11" s="17"/>
    </row>
    <row r="12" spans="1:12" x14ac:dyDescent="0.25">
      <c r="A12" s="39" t="s">
        <v>58</v>
      </c>
      <c r="D12" s="14"/>
      <c r="E12" s="15"/>
      <c r="F12" s="7"/>
      <c r="G12" s="7"/>
      <c r="H12" s="7"/>
      <c r="I12" s="7"/>
      <c r="J12" s="7"/>
      <c r="K12" s="23"/>
      <c r="L12" s="17"/>
    </row>
    <row r="13" spans="1:12" x14ac:dyDescent="0.25">
      <c r="A13" s="40" t="s">
        <v>59</v>
      </c>
      <c r="D13" s="14"/>
      <c r="E13" s="15"/>
      <c r="F13" s="7"/>
      <c r="G13" s="7"/>
      <c r="H13" s="7"/>
      <c r="I13" s="7"/>
      <c r="J13" s="7"/>
      <c r="K13" s="23"/>
      <c r="L13" s="17"/>
    </row>
    <row r="14" spans="1:12" x14ac:dyDescent="0.25">
      <c r="A14" s="39" t="s">
        <v>54</v>
      </c>
      <c r="D14" s="14"/>
      <c r="E14" s="15"/>
      <c r="F14" s="7"/>
      <c r="G14" s="7"/>
      <c r="H14" s="7"/>
      <c r="I14" s="7"/>
      <c r="J14" s="7"/>
      <c r="K14" s="23"/>
      <c r="L14" s="17"/>
    </row>
    <row r="15" spans="1:12" x14ac:dyDescent="0.25">
      <c r="A15" s="38" t="s">
        <v>65</v>
      </c>
      <c r="D15" s="14"/>
      <c r="E15" s="15"/>
      <c r="F15" s="7"/>
      <c r="G15" s="7"/>
      <c r="H15" s="7"/>
      <c r="I15" s="7"/>
      <c r="J15" s="7"/>
      <c r="K15" s="23"/>
      <c r="L15" s="17"/>
    </row>
    <row r="16" spans="1:12" x14ac:dyDescent="0.25">
      <c r="A16" s="37" t="s">
        <v>55</v>
      </c>
      <c r="D16" s="14"/>
      <c r="E16" s="15"/>
      <c r="F16" s="7"/>
      <c r="G16" s="7"/>
      <c r="H16" s="7"/>
      <c r="I16" s="7"/>
      <c r="J16" s="7"/>
      <c r="K16" s="23"/>
      <c r="L16" s="17"/>
    </row>
    <row r="17" spans="1:12" x14ac:dyDescent="0.25">
      <c r="A17" s="40" t="s">
        <v>61</v>
      </c>
      <c r="D17" s="14"/>
      <c r="E17" s="15"/>
      <c r="F17" s="7"/>
      <c r="G17" s="7"/>
      <c r="H17" s="7"/>
      <c r="I17" s="7"/>
      <c r="J17" s="7"/>
      <c r="K17" s="23"/>
      <c r="L17" s="17"/>
    </row>
    <row r="18" spans="1:12" x14ac:dyDescent="0.25">
      <c r="A18" s="28"/>
      <c r="B18" s="22" t="s">
        <v>11</v>
      </c>
      <c r="C18" s="29" t="s">
        <v>45</v>
      </c>
      <c r="D18" s="34">
        <v>45311</v>
      </c>
      <c r="E18" s="31" t="s">
        <v>23</v>
      </c>
      <c r="F18" s="32"/>
      <c r="G18" s="32">
        <v>3</v>
      </c>
      <c r="H18" s="32"/>
      <c r="I18" s="32"/>
      <c r="J18" s="32">
        <v>2</v>
      </c>
      <c r="K18" s="23" t="s">
        <v>51</v>
      </c>
      <c r="L18" s="36" t="s">
        <v>66</v>
      </c>
    </row>
    <row r="19" spans="1:12" x14ac:dyDescent="0.25">
      <c r="A19" s="41"/>
      <c r="B19" s="4"/>
      <c r="D19" s="12"/>
      <c r="E19" s="15"/>
      <c r="F19" s="7"/>
      <c r="G19" s="7"/>
      <c r="H19" s="7"/>
      <c r="I19" s="7"/>
      <c r="J19" s="7">
        <f>SUM(Tabell142[[#This Row],[A-kiosken]:[C- kiosken]])</f>
        <v>0</v>
      </c>
      <c r="K19" s="18"/>
    </row>
    <row r="20" spans="1:12" x14ac:dyDescent="0.25">
      <c r="A20" s="42" t="s">
        <v>60</v>
      </c>
      <c r="B20" s="4"/>
      <c r="D20" s="12"/>
      <c r="E20" s="15"/>
      <c r="F20" s="7"/>
      <c r="G20" s="7"/>
      <c r="H20" s="7"/>
      <c r="I20" s="7"/>
      <c r="J20" s="7">
        <f>SUM(Tabell142[[#This Row],[A-kiosken]:[C- kiosken]])</f>
        <v>0</v>
      </c>
      <c r="K20" s="18"/>
    </row>
    <row r="21" spans="1:12" x14ac:dyDescent="0.25">
      <c r="A21" s="41" t="s">
        <v>61</v>
      </c>
      <c r="B21" s="4"/>
      <c r="D21" s="12"/>
      <c r="E21" s="15"/>
      <c r="F21" s="7"/>
      <c r="G21" s="7"/>
      <c r="H21" s="7"/>
      <c r="I21" s="7"/>
      <c r="J21" s="7">
        <f>SUM(Tabell142[[#This Row],[A-kiosken]:[C- kiosken]])</f>
        <v>0</v>
      </c>
      <c r="K21" s="18"/>
      <c r="L21" s="17"/>
    </row>
    <row r="22" spans="1:12" x14ac:dyDescent="0.25">
      <c r="A22" s="42"/>
      <c r="B22" s="4"/>
      <c r="D22" s="12"/>
      <c r="E22" s="15"/>
      <c r="F22" s="7"/>
      <c r="G22" s="7"/>
      <c r="H22" s="7"/>
      <c r="I22" s="7"/>
      <c r="J22" s="7">
        <f>SUM(Tabell142[[#This Row],[A-kiosken]:[C- kiosken]])</f>
        <v>0</v>
      </c>
      <c r="K22" s="18"/>
      <c r="L22" s="17"/>
    </row>
    <row r="23" spans="1:12" x14ac:dyDescent="0.25">
      <c r="A23" s="41"/>
      <c r="B23" s="4"/>
      <c r="D23" s="14"/>
      <c r="E23" s="15"/>
      <c r="F23" s="7"/>
      <c r="G23" s="7"/>
      <c r="H23" s="7"/>
      <c r="I23" s="7"/>
      <c r="J23" s="7"/>
      <c r="K23" s="18"/>
      <c r="L23" s="17"/>
    </row>
    <row r="32" spans="1:12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</sheetData>
  <pageMargins left="0.7" right="0.7" top="0.75" bottom="0.75" header="0.3" footer="0.3"/>
  <pageSetup paperSize="9" scale="7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80F73-0CFD-40D0-879D-18799148057C}">
  <sheetPr>
    <pageSetUpPr fitToPage="1"/>
  </sheetPr>
  <dimension ref="A1:K51"/>
  <sheetViews>
    <sheetView topLeftCell="A11" workbookViewId="0">
      <selection activeCell="G11" sqref="G11"/>
    </sheetView>
  </sheetViews>
  <sheetFormatPr defaultRowHeight="15" x14ac:dyDescent="0.25"/>
  <cols>
    <col min="1" max="1" width="15" customWidth="1"/>
    <col min="2" max="2" width="40.28515625" customWidth="1"/>
    <col min="3" max="3" width="11.5703125" style="8" customWidth="1"/>
    <col min="4" max="4" width="13.42578125" customWidth="1"/>
    <col min="5" max="5" width="14.7109375" customWidth="1"/>
    <col min="6" max="10" width="16.85546875" customWidth="1"/>
    <col min="11" max="11" width="28" bestFit="1" customWidth="1"/>
  </cols>
  <sheetData>
    <row r="1" spans="1:11" ht="31.5" x14ac:dyDescent="0.5">
      <c r="A1" s="1" t="s">
        <v>49</v>
      </c>
      <c r="B1" s="2"/>
      <c r="C1" s="3"/>
      <c r="D1" s="2"/>
      <c r="E1" s="2"/>
      <c r="F1" s="3"/>
      <c r="G1" s="3"/>
      <c r="H1" s="3"/>
      <c r="I1" s="3"/>
      <c r="J1" s="19"/>
      <c r="K1" s="19"/>
    </row>
    <row r="2" spans="1:11" x14ac:dyDescent="0.25">
      <c r="A2" s="4"/>
      <c r="F2" s="9"/>
      <c r="G2" s="9"/>
      <c r="H2" s="9"/>
      <c r="I2" s="9"/>
    </row>
    <row r="3" spans="1:11" x14ac:dyDescent="0.25">
      <c r="A3" s="5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0" t="s">
        <v>9</v>
      </c>
      <c r="K3" s="10" t="s">
        <v>10</v>
      </c>
    </row>
    <row r="4" spans="1:11" x14ac:dyDescent="0.25">
      <c r="A4" s="6" t="s">
        <v>11</v>
      </c>
      <c r="B4" t="s">
        <v>20</v>
      </c>
      <c r="C4" s="12">
        <v>45171</v>
      </c>
      <c r="D4" s="13" t="s">
        <v>21</v>
      </c>
      <c r="E4" s="7"/>
      <c r="F4" s="7">
        <v>4</v>
      </c>
      <c r="G4" s="7"/>
      <c r="H4" s="7"/>
      <c r="I4" s="7">
        <f>SUM(Tabell14[[#This Row],[A-kiosken]:[C- kiosken]])</f>
        <v>4</v>
      </c>
      <c r="J4" s="20" t="s">
        <v>13</v>
      </c>
      <c r="K4" s="7" t="s">
        <v>22</v>
      </c>
    </row>
    <row r="5" spans="1:11" x14ac:dyDescent="0.25">
      <c r="A5" s="4" t="s">
        <v>11</v>
      </c>
      <c r="B5" t="s">
        <v>20</v>
      </c>
      <c r="C5" s="12">
        <v>45185</v>
      </c>
      <c r="D5" s="13" t="s">
        <v>23</v>
      </c>
      <c r="E5" s="7"/>
      <c r="F5" s="7">
        <v>3</v>
      </c>
      <c r="G5" s="7"/>
      <c r="H5" s="7"/>
      <c r="I5" s="7">
        <v>4</v>
      </c>
      <c r="J5" s="18" t="s">
        <v>13</v>
      </c>
      <c r="K5" s="7" t="s">
        <v>24</v>
      </c>
    </row>
    <row r="6" spans="1:11" x14ac:dyDescent="0.25">
      <c r="A6" s="4" t="s">
        <v>11</v>
      </c>
      <c r="B6" t="s">
        <v>25</v>
      </c>
      <c r="C6" s="12">
        <v>45190</v>
      </c>
      <c r="D6" s="13" t="s">
        <v>26</v>
      </c>
      <c r="E6" s="7"/>
      <c r="F6" s="7">
        <v>4</v>
      </c>
      <c r="G6" s="7"/>
      <c r="H6" s="7"/>
      <c r="I6" s="7">
        <f>SUM(Tabell14[[#This Row],[A-kiosken]:[C- kiosken]])</f>
        <v>4</v>
      </c>
      <c r="J6" s="18" t="s">
        <v>12</v>
      </c>
      <c r="K6" s="7" t="s">
        <v>27</v>
      </c>
    </row>
    <row r="7" spans="1:11" x14ac:dyDescent="0.25">
      <c r="A7" s="4" t="s">
        <v>11</v>
      </c>
      <c r="B7" t="s">
        <v>28</v>
      </c>
      <c r="C7" s="12">
        <v>45202</v>
      </c>
      <c r="D7" s="13" t="s">
        <v>26</v>
      </c>
      <c r="E7" s="7"/>
      <c r="F7" s="7">
        <v>4</v>
      </c>
      <c r="G7" s="7"/>
      <c r="H7" s="7"/>
      <c r="I7" s="7">
        <f>SUM(Tabell14[[#This Row],[A-kiosken]:[C- kiosken]])</f>
        <v>4</v>
      </c>
      <c r="J7" s="18" t="s">
        <v>50</v>
      </c>
      <c r="K7" s="7" t="s">
        <v>27</v>
      </c>
    </row>
    <row r="8" spans="1:11" x14ac:dyDescent="0.25">
      <c r="A8" s="4" t="s">
        <v>11</v>
      </c>
      <c r="B8" t="s">
        <v>28</v>
      </c>
      <c r="C8" s="12">
        <v>45220</v>
      </c>
      <c r="D8" s="13" t="s">
        <v>21</v>
      </c>
      <c r="E8" s="7"/>
      <c r="F8" s="7">
        <v>4</v>
      </c>
      <c r="G8" s="7"/>
      <c r="H8" s="7"/>
      <c r="I8" s="7">
        <f>SUM(Tabell14[[#This Row],[A-kiosken]:[C- kiosken]])</f>
        <v>4</v>
      </c>
      <c r="J8" s="23" t="s">
        <v>51</v>
      </c>
      <c r="K8" s="7" t="s">
        <v>22</v>
      </c>
    </row>
    <row r="9" spans="1:11" x14ac:dyDescent="0.25">
      <c r="A9" s="4" t="s">
        <v>11</v>
      </c>
      <c r="B9" t="s">
        <v>29</v>
      </c>
      <c r="C9" s="14">
        <v>45226</v>
      </c>
      <c r="D9" s="15" t="s">
        <v>30</v>
      </c>
      <c r="E9" s="7">
        <v>2</v>
      </c>
      <c r="F9" s="7">
        <v>5</v>
      </c>
      <c r="G9" s="7">
        <v>2</v>
      </c>
      <c r="H9" s="7"/>
      <c r="I9" s="7">
        <f>SUM(Tabell14[[#This Row],[A-kiosken]:[C- kiosken]])</f>
        <v>9</v>
      </c>
      <c r="J9" s="18" t="s">
        <v>19</v>
      </c>
      <c r="K9" s="17"/>
    </row>
    <row r="10" spans="1:11" x14ac:dyDescent="0.25">
      <c r="A10" s="4" t="s">
        <v>11</v>
      </c>
      <c r="B10" t="s">
        <v>31</v>
      </c>
      <c r="C10" s="14">
        <v>45230</v>
      </c>
      <c r="D10" s="15" t="s">
        <v>26</v>
      </c>
      <c r="E10" s="7"/>
      <c r="F10" s="7">
        <v>5</v>
      </c>
      <c r="G10" s="7"/>
      <c r="H10" s="7"/>
      <c r="I10" s="7">
        <f>SUM(Tabell14[[#This Row],[A-kiosken]:[C- kiosken]])</f>
        <v>5</v>
      </c>
      <c r="J10" s="18" t="s">
        <v>52</v>
      </c>
      <c r="K10" s="17"/>
    </row>
    <row r="11" spans="1:11" x14ac:dyDescent="0.25">
      <c r="A11" s="22" t="s">
        <v>11</v>
      </c>
      <c r="B11" t="s">
        <v>32</v>
      </c>
      <c r="C11" s="14">
        <v>45238</v>
      </c>
      <c r="D11" s="15" t="s">
        <v>26</v>
      </c>
      <c r="E11" s="7">
        <v>3</v>
      </c>
      <c r="F11" s="7">
        <v>5</v>
      </c>
      <c r="G11" s="7">
        <v>2</v>
      </c>
      <c r="H11" s="7">
        <v>3</v>
      </c>
      <c r="I11" s="7">
        <f>SUM(Tabell14[[#This Row],[A-kiosken]:[C- kiosken]])</f>
        <v>13</v>
      </c>
      <c r="J11" s="23" t="s">
        <v>51</v>
      </c>
      <c r="K11" s="17"/>
    </row>
    <row r="12" spans="1:11" x14ac:dyDescent="0.25">
      <c r="A12" s="4" t="s">
        <v>11</v>
      </c>
      <c r="B12" t="s">
        <v>33</v>
      </c>
      <c r="C12" s="14">
        <v>45248</v>
      </c>
      <c r="D12" s="15" t="s">
        <v>23</v>
      </c>
      <c r="E12" s="7"/>
      <c r="F12" s="7">
        <v>5</v>
      </c>
      <c r="G12" s="7"/>
      <c r="H12" s="7"/>
      <c r="I12" s="7">
        <f>SUM(Tabell14[[#This Row],[A-kiosken]:[C- kiosken]])</f>
        <v>5</v>
      </c>
      <c r="J12" s="18" t="s">
        <v>15</v>
      </c>
      <c r="K12" s="17"/>
    </row>
    <row r="13" spans="1:11" x14ac:dyDescent="0.25">
      <c r="A13" s="4" t="s">
        <v>11</v>
      </c>
      <c r="B13" t="s">
        <v>34</v>
      </c>
      <c r="C13" s="12">
        <v>45249</v>
      </c>
      <c r="D13" s="13" t="s">
        <v>35</v>
      </c>
      <c r="E13" s="7"/>
      <c r="F13" s="7">
        <v>4</v>
      </c>
      <c r="G13" s="7"/>
      <c r="H13" s="7"/>
      <c r="I13" s="7">
        <f>SUM(Tabell14[[#This Row],[A-kiosken]:[C- kiosken]])</f>
        <v>4</v>
      </c>
      <c r="J13" s="24" t="s">
        <v>13</v>
      </c>
      <c r="K13" s="17"/>
    </row>
    <row r="14" spans="1:11" x14ac:dyDescent="0.25">
      <c r="A14" s="4" t="s">
        <v>11</v>
      </c>
      <c r="B14" t="s">
        <v>36</v>
      </c>
      <c r="C14" s="12">
        <v>45259</v>
      </c>
      <c r="D14" s="15" t="s">
        <v>26</v>
      </c>
      <c r="E14" s="7">
        <v>2</v>
      </c>
      <c r="F14" s="7">
        <v>5</v>
      </c>
      <c r="G14" s="7"/>
      <c r="H14" s="7"/>
      <c r="I14" s="7">
        <f>SUM(Tabell14[[#This Row],[A-kiosken]:[C- kiosken]])</f>
        <v>7</v>
      </c>
      <c r="J14" s="18" t="s">
        <v>12</v>
      </c>
      <c r="K14" s="17"/>
    </row>
    <row r="15" spans="1:11" x14ac:dyDescent="0.25">
      <c r="A15" s="4" t="s">
        <v>11</v>
      </c>
      <c r="B15" t="s">
        <v>37</v>
      </c>
      <c r="C15" s="12">
        <v>45262</v>
      </c>
      <c r="D15" s="15" t="s">
        <v>23</v>
      </c>
      <c r="E15" s="7"/>
      <c r="F15" s="7">
        <v>3</v>
      </c>
      <c r="G15" s="7"/>
      <c r="H15" s="7"/>
      <c r="I15" s="7">
        <f>SUM(Tabell14[[#This Row],[A-kiosken]:[C- kiosken]])</f>
        <v>3</v>
      </c>
      <c r="J15" s="18" t="s">
        <v>50</v>
      </c>
      <c r="K15" s="17"/>
    </row>
    <row r="16" spans="1:11" x14ac:dyDescent="0.25">
      <c r="A16" s="4" t="s">
        <v>11</v>
      </c>
      <c r="B16" t="s">
        <v>38</v>
      </c>
      <c r="C16" s="12">
        <v>45268</v>
      </c>
      <c r="D16" s="15" t="s">
        <v>30</v>
      </c>
      <c r="E16" s="7"/>
      <c r="F16" s="7">
        <v>5</v>
      </c>
      <c r="G16" s="7"/>
      <c r="H16" s="7"/>
      <c r="I16" s="7">
        <f>SUM(Tabell14[[#This Row],[A-kiosken]:[C- kiosken]])</f>
        <v>5</v>
      </c>
      <c r="J16" s="18" t="s">
        <v>16</v>
      </c>
      <c r="K16" s="17"/>
    </row>
    <row r="17" spans="1:11" x14ac:dyDescent="0.25">
      <c r="A17" s="4" t="s">
        <v>11</v>
      </c>
      <c r="B17" t="s">
        <v>39</v>
      </c>
      <c r="C17" s="12">
        <v>45273</v>
      </c>
      <c r="D17" s="15" t="s">
        <v>26</v>
      </c>
      <c r="E17" s="7"/>
      <c r="F17" s="7">
        <v>5</v>
      </c>
      <c r="G17" s="7"/>
      <c r="H17" s="7"/>
      <c r="I17" s="7">
        <f>SUM(Tabell14[[#This Row],[A-kiosken]:[C- kiosken]])</f>
        <v>5</v>
      </c>
      <c r="J17" s="18" t="s">
        <v>19</v>
      </c>
      <c r="K17" s="17"/>
    </row>
    <row r="18" spans="1:11" x14ac:dyDescent="0.25">
      <c r="A18" s="4" t="s">
        <v>11</v>
      </c>
      <c r="B18" t="s">
        <v>39</v>
      </c>
      <c r="C18" s="12">
        <v>45280</v>
      </c>
      <c r="D18" s="15" t="s">
        <v>26</v>
      </c>
      <c r="E18" s="7"/>
      <c r="F18" s="7">
        <v>3</v>
      </c>
      <c r="G18" s="7"/>
      <c r="H18" s="7"/>
      <c r="I18" s="7">
        <f>SUM(Tabell14[[#This Row],[A-kiosken]:[C- kiosken]])</f>
        <v>3</v>
      </c>
      <c r="J18" s="18" t="s">
        <v>52</v>
      </c>
    </row>
    <row r="19" spans="1:11" x14ac:dyDescent="0.25">
      <c r="A19" s="4" t="s">
        <v>11</v>
      </c>
      <c r="B19" t="s">
        <v>40</v>
      </c>
      <c r="C19" s="12">
        <v>45281</v>
      </c>
      <c r="D19" s="15" t="s">
        <v>26</v>
      </c>
      <c r="E19" s="7"/>
      <c r="F19" s="7">
        <v>5</v>
      </c>
      <c r="G19" s="7"/>
      <c r="H19" s="7"/>
      <c r="I19" s="7">
        <f>SUM(Tabell14[[#This Row],[A-kiosken]:[C- kiosken]])</f>
        <v>5</v>
      </c>
      <c r="J19" s="18" t="s">
        <v>16</v>
      </c>
    </row>
    <row r="20" spans="1:11" x14ac:dyDescent="0.25">
      <c r="A20" s="4" t="s">
        <v>11</v>
      </c>
      <c r="B20" t="s">
        <v>25</v>
      </c>
      <c r="C20" s="12">
        <v>45290</v>
      </c>
      <c r="D20" s="15" t="s">
        <v>41</v>
      </c>
      <c r="E20" s="7">
        <v>3</v>
      </c>
      <c r="F20" s="7">
        <v>5</v>
      </c>
      <c r="G20" s="7">
        <v>2</v>
      </c>
      <c r="H20" s="7">
        <v>2</v>
      </c>
      <c r="I20" s="7">
        <f>SUM(Tabell14[[#This Row],[A-kiosken]:[C- kiosken]])</f>
        <v>12</v>
      </c>
      <c r="J20" s="18" t="s">
        <v>15</v>
      </c>
    </row>
    <row r="21" spans="1:11" x14ac:dyDescent="0.25">
      <c r="A21" s="4" t="s">
        <v>11</v>
      </c>
      <c r="B21" t="s">
        <v>42</v>
      </c>
      <c r="C21" s="12">
        <v>45290</v>
      </c>
      <c r="D21" s="15" t="s">
        <v>21</v>
      </c>
      <c r="E21" s="7"/>
      <c r="F21" s="7">
        <v>4</v>
      </c>
      <c r="G21" s="7"/>
      <c r="H21" s="7"/>
      <c r="I21" s="7">
        <f>SUM(Tabell14[[#This Row],[A-kiosken]:[C- kiosken]])</f>
        <v>4</v>
      </c>
      <c r="J21" s="24" t="s">
        <v>13</v>
      </c>
    </row>
    <row r="22" spans="1:11" x14ac:dyDescent="0.25">
      <c r="A22" s="4" t="s">
        <v>11</v>
      </c>
      <c r="B22" t="s">
        <v>43</v>
      </c>
      <c r="C22" s="12">
        <v>45296</v>
      </c>
      <c r="D22" s="15" t="s">
        <v>26</v>
      </c>
      <c r="E22" s="7"/>
      <c r="F22" s="7">
        <v>5</v>
      </c>
      <c r="G22" s="7"/>
      <c r="H22" s="7"/>
      <c r="I22" s="7">
        <f>SUM(Tabell14[[#This Row],[A-kiosken]:[C- kiosken]])</f>
        <v>5</v>
      </c>
      <c r="J22" s="18" t="s">
        <v>12</v>
      </c>
    </row>
    <row r="23" spans="1:11" x14ac:dyDescent="0.25">
      <c r="A23" s="4" t="s">
        <v>11</v>
      </c>
      <c r="B23" t="s">
        <v>44</v>
      </c>
      <c r="C23" s="12">
        <v>45304</v>
      </c>
      <c r="D23" s="15" t="s">
        <v>41</v>
      </c>
      <c r="E23" s="7">
        <v>2</v>
      </c>
      <c r="F23" s="7">
        <v>5</v>
      </c>
      <c r="G23" s="7"/>
      <c r="H23" s="7">
        <v>2</v>
      </c>
      <c r="I23" s="7">
        <f>SUM(Tabell14[[#This Row],[A-kiosken]:[C- kiosken]])</f>
        <v>9</v>
      </c>
      <c r="J23" s="18" t="s">
        <v>50</v>
      </c>
    </row>
    <row r="24" spans="1:11" x14ac:dyDescent="0.25">
      <c r="A24" s="4" t="s">
        <v>11</v>
      </c>
      <c r="B24" t="s">
        <v>45</v>
      </c>
      <c r="C24" s="12">
        <v>45311</v>
      </c>
      <c r="D24" s="15" t="s">
        <v>23</v>
      </c>
      <c r="E24" s="7"/>
      <c r="F24" s="7">
        <v>3</v>
      </c>
      <c r="G24" s="7"/>
      <c r="H24" s="7"/>
      <c r="I24" s="7">
        <f>SUM(Tabell14[[#This Row],[A-kiosken]:[C- kiosken]])</f>
        <v>3</v>
      </c>
      <c r="J24" s="23" t="s">
        <v>51</v>
      </c>
    </row>
    <row r="25" spans="1:11" x14ac:dyDescent="0.25">
      <c r="A25" s="4" t="s">
        <v>11</v>
      </c>
      <c r="B25" t="s">
        <v>46</v>
      </c>
      <c r="C25" s="12">
        <v>45322</v>
      </c>
      <c r="D25" s="15" t="s">
        <v>26</v>
      </c>
      <c r="E25" s="7"/>
      <c r="F25" s="7">
        <v>5</v>
      </c>
      <c r="G25" s="7"/>
      <c r="H25" s="7"/>
      <c r="I25" s="7">
        <f>SUM(Tabell14[[#This Row],[A-kiosken]:[C- kiosken]])</f>
        <v>5</v>
      </c>
      <c r="J25" s="18" t="s">
        <v>19</v>
      </c>
    </row>
    <row r="26" spans="1:11" x14ac:dyDescent="0.25">
      <c r="A26" s="4" t="s">
        <v>11</v>
      </c>
      <c r="B26" t="s">
        <v>47</v>
      </c>
      <c r="C26" s="12">
        <v>45325</v>
      </c>
      <c r="D26" s="15" t="s">
        <v>23</v>
      </c>
      <c r="E26" s="7"/>
      <c r="F26" s="7">
        <v>3</v>
      </c>
      <c r="G26" s="7"/>
      <c r="H26" s="7"/>
      <c r="I26" s="7">
        <f>SUM(Tabell14[[#This Row],[A-kiosken]:[C- kiosken]])</f>
        <v>3</v>
      </c>
      <c r="J26" s="18" t="s">
        <v>52</v>
      </c>
    </row>
    <row r="27" spans="1:11" x14ac:dyDescent="0.25">
      <c r="A27" s="4" t="s">
        <v>11</v>
      </c>
      <c r="B27" t="s">
        <v>34</v>
      </c>
      <c r="C27" s="12">
        <v>45328</v>
      </c>
      <c r="D27" s="15" t="s">
        <v>26</v>
      </c>
      <c r="E27" s="7">
        <v>2</v>
      </c>
      <c r="F27" s="7">
        <v>5</v>
      </c>
      <c r="G27" s="7"/>
      <c r="H27" s="7">
        <v>2</v>
      </c>
      <c r="I27" s="7">
        <f>SUM(Tabell14[[#This Row],[A-kiosken]:[C- kiosken]])</f>
        <v>9</v>
      </c>
      <c r="J27" s="18" t="s">
        <v>16</v>
      </c>
    </row>
    <row r="28" spans="1:11" x14ac:dyDescent="0.25">
      <c r="A28" s="4" t="s">
        <v>11</v>
      </c>
      <c r="B28" s="16" t="s">
        <v>48</v>
      </c>
      <c r="C28" s="12">
        <v>45332</v>
      </c>
      <c r="D28" s="15" t="s">
        <v>23</v>
      </c>
      <c r="E28" s="7"/>
      <c r="F28" s="7">
        <v>3</v>
      </c>
      <c r="G28" s="7"/>
      <c r="H28" s="7"/>
      <c r="I28" s="7">
        <f>SUM(Tabell14[[#This Row],[A-kiosken]:[C- kiosken]])</f>
        <v>3</v>
      </c>
      <c r="J28" s="18" t="s">
        <v>15</v>
      </c>
    </row>
    <row r="29" spans="1:11" x14ac:dyDescent="0.25">
      <c r="A29" s="4" t="s">
        <v>11</v>
      </c>
      <c r="B29" t="s">
        <v>32</v>
      </c>
      <c r="C29" s="12">
        <v>45340</v>
      </c>
      <c r="D29" s="15" t="s">
        <v>23</v>
      </c>
      <c r="E29" s="7"/>
      <c r="F29" s="7">
        <v>4</v>
      </c>
      <c r="G29" s="7"/>
      <c r="H29" s="7"/>
      <c r="I29" s="7">
        <f>SUM(Tabell14[[#This Row],[A-kiosken]:[C- kiosken]])</f>
        <v>4</v>
      </c>
      <c r="J29" s="18" t="s">
        <v>14</v>
      </c>
    </row>
    <row r="30" spans="1:11" x14ac:dyDescent="0.25">
      <c r="A30" s="4"/>
      <c r="C30" s="12"/>
      <c r="D30" s="15"/>
      <c r="E30" s="7"/>
      <c r="F30" s="7"/>
      <c r="G30" s="7"/>
      <c r="H30" s="7"/>
      <c r="I30" s="7">
        <f>SUM(Tabell14[[#This Row],[A-kiosken]:[C- kiosken]])</f>
        <v>0</v>
      </c>
      <c r="J30" s="18"/>
    </row>
    <row r="31" spans="1:11" x14ac:dyDescent="0.25">
      <c r="A31" s="4"/>
      <c r="C31" s="12"/>
      <c r="D31" s="15"/>
      <c r="E31" s="7"/>
      <c r="F31" s="7"/>
      <c r="G31" s="7"/>
      <c r="H31" s="7"/>
      <c r="I31" s="7">
        <f>SUM(Tabell14[[#This Row],[A-kiosken]:[C- kiosken]])</f>
        <v>0</v>
      </c>
      <c r="J31" s="18"/>
    </row>
    <row r="32" spans="1:11" x14ac:dyDescent="0.25">
      <c r="A32" s="4"/>
      <c r="C32" s="12"/>
      <c r="D32" s="15"/>
      <c r="E32" s="7"/>
      <c r="F32" s="7"/>
      <c r="G32" s="7"/>
      <c r="H32" s="7"/>
      <c r="I32" s="7">
        <f>SUM(Tabell14[[#This Row],[A-kiosken]:[C- kiosken]])</f>
        <v>0</v>
      </c>
      <c r="J32" s="18"/>
      <c r="K32" s="17"/>
    </row>
    <row r="33" spans="1:11" x14ac:dyDescent="0.25">
      <c r="A33" s="4"/>
      <c r="C33" s="12"/>
      <c r="D33" s="15"/>
      <c r="E33" s="7"/>
      <c r="F33" s="7"/>
      <c r="G33" s="7"/>
      <c r="H33" s="7"/>
      <c r="I33" s="7">
        <f>SUM(Tabell14[[#This Row],[A-kiosken]:[C- kiosken]])</f>
        <v>0</v>
      </c>
      <c r="J33" s="18"/>
      <c r="K33" s="17"/>
    </row>
    <row r="34" spans="1:11" x14ac:dyDescent="0.25">
      <c r="A34" s="4"/>
      <c r="C34" s="14"/>
      <c r="D34" s="15"/>
      <c r="E34" s="7"/>
      <c r="F34" s="7"/>
      <c r="G34" s="7"/>
      <c r="H34" s="7"/>
      <c r="I34" s="7"/>
      <c r="J34" s="18"/>
      <c r="K34" s="17"/>
    </row>
    <row r="36" spans="1:11" x14ac:dyDescent="0.25">
      <c r="A36" s="21" t="s">
        <v>17</v>
      </c>
      <c r="B36" s="21" t="s">
        <v>18</v>
      </c>
    </row>
    <row r="37" spans="1:11" x14ac:dyDescent="0.25">
      <c r="A37" t="s">
        <v>13</v>
      </c>
      <c r="B37" s="25">
        <f>SUMIF(Tabell14[Ansvarigt lag],"F16",Tabell14[[Total bemannnig ]])</f>
        <v>16</v>
      </c>
    </row>
    <row r="38" spans="1:11" x14ac:dyDescent="0.25">
      <c r="A38" t="s">
        <v>12</v>
      </c>
      <c r="B38">
        <f>SUMIF(Tabell14[Ansvarigt lag],"P16",Tabell14[[Total bemannnig ]])</f>
        <v>16</v>
      </c>
    </row>
    <row r="39" spans="1:11" x14ac:dyDescent="0.25">
      <c r="A39" t="s">
        <v>50</v>
      </c>
      <c r="B39">
        <f>SUMIF(Tabell14[Ansvarigt lag],"P09",Tabell14[[Total bemannnig ]])</f>
        <v>16</v>
      </c>
    </row>
    <row r="40" spans="1:11" x14ac:dyDescent="0.25">
      <c r="A40" s="26" t="s">
        <v>51</v>
      </c>
      <c r="B40" s="26">
        <f>SUMIF(Tabell14[Ansvarigt lag],"P10",Tabell14[[Total bemannnig ]])</f>
        <v>20</v>
      </c>
    </row>
    <row r="41" spans="1:11" x14ac:dyDescent="0.25">
      <c r="A41" t="s">
        <v>19</v>
      </c>
      <c r="B41">
        <f>SUMIF(Tabell14[Ansvarigt lag],"P12",Tabell14[[Total bemannnig ]])</f>
        <v>23</v>
      </c>
    </row>
    <row r="42" spans="1:11" x14ac:dyDescent="0.25">
      <c r="A42" t="s">
        <v>16</v>
      </c>
      <c r="B42">
        <f>SUMIF(Tabell14[Ansvarigt lag],"P13",Tabell14[[Total bemannnig ]])</f>
        <v>19</v>
      </c>
    </row>
    <row r="43" spans="1:11" x14ac:dyDescent="0.25">
      <c r="A43" t="s">
        <v>52</v>
      </c>
      <c r="B43">
        <f>SUMIF(Tabell14[Ansvarigt lag],"f13",Tabell14[[Total bemannnig ]])</f>
        <v>11</v>
      </c>
      <c r="C43"/>
    </row>
    <row r="44" spans="1:11" x14ac:dyDescent="0.25">
      <c r="A44" t="s">
        <v>15</v>
      </c>
      <c r="B44">
        <f>SUMIF(Tabell14[Ansvarigt lag],"P14",Tabell14[[Total bemannnig ]])</f>
        <v>20</v>
      </c>
      <c r="C44"/>
    </row>
    <row r="45" spans="1:11" x14ac:dyDescent="0.25">
      <c r="C45"/>
    </row>
    <row r="46" spans="1:11" x14ac:dyDescent="0.25">
      <c r="C46"/>
    </row>
    <row r="47" spans="1:11" x14ac:dyDescent="0.25">
      <c r="C47"/>
    </row>
    <row r="48" spans="1:11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</sheetData>
  <pageMargins left="0.7" right="0.7" top="0.75" bottom="0.75" header="0.3" footer="0.3"/>
  <pageSetup paperSize="9" scale="73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Bemanning P10</vt:lpstr>
      <vt:lpstr>Blad1</vt:lpstr>
      <vt:lpstr>'Bemanning P10'!Print_Area</vt:lpstr>
      <vt:lpstr>Blad1!Print_Area</vt:lpstr>
      <vt:lpstr>'Bemanning P10'!Utskriftsområde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Edberg</dc:creator>
  <cp:keywords/>
  <dc:description/>
  <cp:lastModifiedBy>Anne Sofie Bohman</cp:lastModifiedBy>
  <cp:revision/>
  <dcterms:created xsi:type="dcterms:W3CDTF">2020-10-29T09:26:31Z</dcterms:created>
  <dcterms:modified xsi:type="dcterms:W3CDTF">2023-10-21T20:29:06Z</dcterms:modified>
  <cp:category/>
  <cp:contentStatus/>
</cp:coreProperties>
</file>