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5195" windowHeight="11640" activeTab="0"/>
  </bookViews>
  <sheets>
    <sheet name="30-LAG" sheetId="1" r:id="rId1"/>
  </sheets>
  <definedNames>
    <definedName name="_xlnm.Print_Area" localSheetId="0">'30-LAG'!$A$1:$AU$176</definedName>
  </definedNames>
  <calcPr fullCalcOnLoad="1"/>
</workbook>
</file>

<file path=xl/sharedStrings.xml><?xml version="1.0" encoding="utf-8"?>
<sst xmlns="http://schemas.openxmlformats.org/spreadsheetml/2006/main" count="874" uniqueCount="122">
  <si>
    <t>Grupp 1</t>
  </si>
  <si>
    <t>Grupp 2</t>
  </si>
  <si>
    <t>Grupp 3</t>
  </si>
  <si>
    <t>Grupp 4</t>
  </si>
  <si>
    <t>Lag</t>
  </si>
  <si>
    <t>Resultat</t>
  </si>
  <si>
    <t>Gr1</t>
  </si>
  <si>
    <t>Gr2</t>
  </si>
  <si>
    <t>Gr3</t>
  </si>
  <si>
    <t>Gr4</t>
  </si>
  <si>
    <t>Match</t>
  </si>
  <si>
    <t xml:space="preserve">Lag </t>
  </si>
  <si>
    <t>Grupp 5</t>
  </si>
  <si>
    <t>Gr5</t>
  </si>
  <si>
    <t>Nr</t>
  </si>
  <si>
    <t>Kl</t>
  </si>
  <si>
    <t xml:space="preserve"> Nr</t>
  </si>
  <si>
    <t>Poäng</t>
  </si>
  <si>
    <t>Plac</t>
  </si>
  <si>
    <t>SGr1</t>
  </si>
  <si>
    <t>SGr2</t>
  </si>
  <si>
    <t>-</t>
  </si>
  <si>
    <t>Målskillnad</t>
  </si>
  <si>
    <r>
      <t xml:space="preserve">2:an </t>
    </r>
    <r>
      <rPr>
        <b/>
        <vertAlign val="subscript"/>
        <sz val="12"/>
        <color indexed="10"/>
        <rFont val="Arial"/>
        <family val="2"/>
      </rPr>
      <t>SGr1</t>
    </r>
  </si>
  <si>
    <r>
      <t xml:space="preserve">2:an </t>
    </r>
    <r>
      <rPr>
        <b/>
        <vertAlign val="subscript"/>
        <sz val="12"/>
        <color indexed="10"/>
        <rFont val="Arial"/>
        <family val="2"/>
      </rPr>
      <t>SGr2</t>
    </r>
  </si>
  <si>
    <r>
      <t xml:space="preserve">1:an </t>
    </r>
    <r>
      <rPr>
        <b/>
        <vertAlign val="subscript"/>
        <sz val="12"/>
        <color indexed="10"/>
        <rFont val="Arial"/>
        <family val="2"/>
      </rPr>
      <t>SGr1</t>
    </r>
  </si>
  <si>
    <r>
      <t xml:space="preserve">1:an </t>
    </r>
    <r>
      <rPr>
        <b/>
        <vertAlign val="subscript"/>
        <sz val="12"/>
        <color indexed="10"/>
        <rFont val="Arial"/>
        <family val="2"/>
      </rPr>
      <t>SGr2</t>
    </r>
  </si>
  <si>
    <t>Slutspel grupp 2</t>
  </si>
  <si>
    <t>Match1</t>
  </si>
  <si>
    <t>Match2</t>
  </si>
  <si>
    <t>Match3</t>
  </si>
  <si>
    <t>Match4</t>
  </si>
  <si>
    <t>Match5</t>
  </si>
  <si>
    <t>Slutspel</t>
  </si>
  <si>
    <t>Grupp</t>
  </si>
  <si>
    <t xml:space="preserve">Slutspel </t>
  </si>
  <si>
    <t>SGR3</t>
  </si>
  <si>
    <t>SGR4</t>
  </si>
  <si>
    <t>Grupp 6</t>
  </si>
  <si>
    <t>Gr6</t>
  </si>
  <si>
    <t>Slutspel grupp 4</t>
  </si>
  <si>
    <t>Slutspel grupp 1</t>
  </si>
  <si>
    <t>Slutspel grupp 3</t>
  </si>
  <si>
    <t>Grupp 7</t>
  </si>
  <si>
    <t>Gr7</t>
  </si>
  <si>
    <t>Kvartsfinal 1 och 2</t>
  </si>
  <si>
    <t>KvF1</t>
  </si>
  <si>
    <t>KvF2</t>
  </si>
  <si>
    <t>Kvartsfinal 3 och 4</t>
  </si>
  <si>
    <t>KvF3</t>
  </si>
  <si>
    <t>KvF4</t>
  </si>
  <si>
    <t>Semifinal 1 och 2</t>
  </si>
  <si>
    <r>
      <t xml:space="preserve">1:an </t>
    </r>
    <r>
      <rPr>
        <b/>
        <vertAlign val="subscript"/>
        <sz val="12"/>
        <color indexed="10"/>
        <rFont val="Arial"/>
        <family val="2"/>
      </rPr>
      <t>SGr3</t>
    </r>
  </si>
  <si>
    <r>
      <t xml:space="preserve">2:an </t>
    </r>
    <r>
      <rPr>
        <b/>
        <vertAlign val="subscript"/>
        <sz val="12"/>
        <color indexed="10"/>
        <rFont val="Arial"/>
        <family val="2"/>
      </rPr>
      <t>SGr4</t>
    </r>
  </si>
  <si>
    <r>
      <t xml:space="preserve">1:an </t>
    </r>
    <r>
      <rPr>
        <b/>
        <vertAlign val="subscript"/>
        <sz val="12"/>
        <color indexed="10"/>
        <rFont val="Arial"/>
        <family val="2"/>
      </rPr>
      <t>SGr4</t>
    </r>
  </si>
  <si>
    <t>Sf1</t>
  </si>
  <si>
    <t>Sf2</t>
  </si>
  <si>
    <t>FINAL</t>
  </si>
  <si>
    <r>
      <t xml:space="preserve">Segraren </t>
    </r>
    <r>
      <rPr>
        <b/>
        <vertAlign val="subscript"/>
        <sz val="12"/>
        <color indexed="10"/>
        <rFont val="Arial"/>
        <family val="2"/>
      </rPr>
      <t>Kvartsfinal 1</t>
    </r>
  </si>
  <si>
    <r>
      <t xml:space="preserve">Segraren </t>
    </r>
    <r>
      <rPr>
        <b/>
        <vertAlign val="subscript"/>
        <sz val="12"/>
        <color indexed="10"/>
        <rFont val="Arial"/>
        <family val="2"/>
      </rPr>
      <t>Kvartsfinal 4</t>
    </r>
  </si>
  <si>
    <r>
      <t xml:space="preserve">Segraren </t>
    </r>
    <r>
      <rPr>
        <b/>
        <vertAlign val="subscript"/>
        <sz val="12"/>
        <color indexed="10"/>
        <rFont val="Arial"/>
        <family val="2"/>
      </rPr>
      <t>Kvartsfinal 2</t>
    </r>
  </si>
  <si>
    <r>
      <t xml:space="preserve">Segraren </t>
    </r>
    <r>
      <rPr>
        <b/>
        <vertAlign val="subscript"/>
        <sz val="12"/>
        <color indexed="10"/>
        <rFont val="Arial"/>
        <family val="2"/>
      </rPr>
      <t>Kvartsfinal 3</t>
    </r>
  </si>
  <si>
    <r>
      <t xml:space="preserve">Segraren </t>
    </r>
    <r>
      <rPr>
        <b/>
        <vertAlign val="subscript"/>
        <sz val="12"/>
        <color indexed="10"/>
        <rFont val="Arial"/>
        <family val="2"/>
      </rPr>
      <t>semifinal 1</t>
    </r>
  </si>
  <si>
    <r>
      <t xml:space="preserve">Segraren </t>
    </r>
    <r>
      <rPr>
        <b/>
        <vertAlign val="subscript"/>
        <sz val="12"/>
        <color indexed="10"/>
        <rFont val="Arial"/>
        <family val="2"/>
      </rPr>
      <t>semifinal 2</t>
    </r>
  </si>
  <si>
    <t>Match om 3:e och 4:e Pris</t>
  </si>
  <si>
    <t>F 3-4</t>
  </si>
  <si>
    <t>F 1-2</t>
  </si>
  <si>
    <r>
      <t xml:space="preserve">Förlorare </t>
    </r>
    <r>
      <rPr>
        <b/>
        <vertAlign val="subscript"/>
        <sz val="12"/>
        <color indexed="10"/>
        <rFont val="Arial"/>
        <family val="2"/>
      </rPr>
      <t>semifinal 1</t>
    </r>
  </si>
  <si>
    <r>
      <t xml:space="preserve">Förlorare </t>
    </r>
    <r>
      <rPr>
        <b/>
        <vertAlign val="subscript"/>
        <sz val="12"/>
        <color indexed="10"/>
        <rFont val="Arial"/>
        <family val="2"/>
      </rPr>
      <t>semifinal 2</t>
    </r>
  </si>
  <si>
    <t>HOLMALYCKAN CUP 2014  P 11</t>
  </si>
  <si>
    <t>Lördagen den 8 Mars</t>
  </si>
  <si>
    <t>Söndagen den 9 Mars</t>
  </si>
  <si>
    <t>261</t>
  </si>
  <si>
    <t>263</t>
  </si>
  <si>
    <t>265</t>
  </si>
  <si>
    <t>267</t>
  </si>
  <si>
    <t>Lerums IS P 03/Syd</t>
  </si>
  <si>
    <t>Alingsås IF Vit</t>
  </si>
  <si>
    <t>Sjömarkens IF</t>
  </si>
  <si>
    <t>Bergsjö IF</t>
  </si>
  <si>
    <t>Bollebygds IF</t>
  </si>
  <si>
    <t>Trollhättans FK</t>
  </si>
  <si>
    <t>Lekstorps IF</t>
  </si>
  <si>
    <t>Alingsås IF Grön</t>
  </si>
  <si>
    <t>Kinna IF Röd</t>
  </si>
  <si>
    <t>Stenkullen GoIK Blå</t>
  </si>
  <si>
    <t>Skoftebyns IF 1</t>
  </si>
  <si>
    <t>Holmalunds IF Röd</t>
  </si>
  <si>
    <t>Grolanda IF/Floby IF</t>
  </si>
  <si>
    <t>Skoftebyns IF 2</t>
  </si>
  <si>
    <t>Kinna IF Blå</t>
  </si>
  <si>
    <t>IFK Falköping FF 3</t>
  </si>
  <si>
    <t>Lerums IS Asp/Knp Vit</t>
  </si>
  <si>
    <t>Nol IK 1</t>
  </si>
  <si>
    <t>Gerdskens BK</t>
  </si>
  <si>
    <t>IFK Falköping FF 2</t>
  </si>
  <si>
    <t>IFK Falköping FF 1</t>
  </si>
  <si>
    <t>Nol IK 2</t>
  </si>
  <si>
    <t>Stenkullen GoIK Röd</t>
  </si>
  <si>
    <t>Bredareds IF</t>
  </si>
  <si>
    <t>Lerums IS Asp/Knp Lila</t>
  </si>
  <si>
    <t>Holmalunds IF Vit</t>
  </si>
  <si>
    <t>FC Real Göteborg</t>
  </si>
  <si>
    <t>Holmalunds IF Blå</t>
  </si>
  <si>
    <t>IF Väster Orange</t>
  </si>
  <si>
    <t>IF Väster Svart</t>
  </si>
  <si>
    <t>2:a Grupp 3</t>
  </si>
  <si>
    <t>2:a Grupp 5</t>
  </si>
  <si>
    <t>1:a Grupp 2</t>
  </si>
  <si>
    <t>2:a Grupp 1</t>
  </si>
  <si>
    <t>2:a grupp 4</t>
  </si>
  <si>
    <t>1:a Grupp 3</t>
  </si>
  <si>
    <t>2:a Grupp 2</t>
  </si>
  <si>
    <t>1:a Grupp 6</t>
  </si>
  <si>
    <t>1.a Grupp 5</t>
  </si>
  <si>
    <t>3:a Grupp 6</t>
  </si>
  <si>
    <t>1:a Grupp 7</t>
  </si>
  <si>
    <t>2:a Grupp 6</t>
  </si>
  <si>
    <t>1:a Grupp 4</t>
  </si>
  <si>
    <t>3:a Grupp 7</t>
  </si>
  <si>
    <t>1:a Grupp 1</t>
  </si>
  <si>
    <t>2:a Grupp 7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</si>
</sst>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hh:mm;@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4"/>
      <color indexed="10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color indexed="12"/>
      <name val="Arial"/>
      <family val="2"/>
    </font>
    <font>
      <b/>
      <vertAlign val="subscript"/>
      <sz val="12"/>
      <color indexed="10"/>
      <name val="Arial"/>
      <family val="2"/>
    </font>
    <font>
      <vertAlign val="subscript"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bscript"/>
      <sz val="12"/>
      <color indexed="22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vertAlign val="subscript"/>
      <sz val="11"/>
      <name val="Times New Roman"/>
      <family val="1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11"/>
      <color indexed="10"/>
      <name val="Arial"/>
      <family val="2"/>
    </font>
    <font>
      <b/>
      <vertAlign val="subscript"/>
      <sz val="11"/>
      <color indexed="12"/>
      <name val="Arial"/>
      <family val="2"/>
    </font>
    <font>
      <vertAlign val="subscript"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vertAlign val="subscript"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12"/>
      <color indexed="22"/>
      <name val="Arial"/>
      <family val="2"/>
    </font>
    <font>
      <vertAlign val="subscript"/>
      <sz val="12"/>
      <color indexed="9"/>
      <name val="Arial"/>
      <family val="2"/>
    </font>
    <font>
      <vertAlign val="subscript"/>
      <sz val="11"/>
      <color indexed="9"/>
      <name val="Arial"/>
      <family val="2"/>
    </font>
    <font>
      <b/>
      <vertAlign val="subscript"/>
      <sz val="12"/>
      <color indexed="9"/>
      <name val="Arial"/>
      <family val="2"/>
    </font>
    <font>
      <sz val="11"/>
      <color indexed="8"/>
      <name val="Arial"/>
      <family val="2"/>
    </font>
    <font>
      <b/>
      <sz val="10"/>
      <color indexed="22"/>
      <name val="Arial"/>
      <family val="2"/>
    </font>
    <font>
      <b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vertAlign val="subscript"/>
      <sz val="24"/>
      <color indexed="10"/>
      <name val="Arial"/>
      <family val="2"/>
    </font>
    <font>
      <vertAlign val="subscript"/>
      <sz val="26"/>
      <name val="Britannic Bold"/>
      <family val="2"/>
    </font>
    <font>
      <sz val="10"/>
      <name val="Britannic Bold"/>
      <family val="2"/>
    </font>
    <font>
      <sz val="26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20" borderId="1" applyNumberFormat="0" applyFont="0" applyAlignment="0" applyProtection="0"/>
    <xf numFmtId="0" fontId="64" fillId="21" borderId="2" applyNumberFormat="0" applyAlignment="0" applyProtection="0"/>
    <xf numFmtId="0" fontId="65" fillId="22" borderId="0" applyNumberFormat="0" applyBorder="0" applyAlignment="0" applyProtection="0"/>
    <xf numFmtId="0" fontId="66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31" borderId="3" applyNumberFormat="0" applyAlignment="0" applyProtection="0"/>
    <xf numFmtId="0" fontId="70" fillId="0" borderId="4" applyNumberFormat="0" applyFill="0" applyAlignment="0" applyProtection="0"/>
    <xf numFmtId="0" fontId="71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0" fillId="34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49" fontId="18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 shrinkToFi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shrinkToFit="1"/>
    </xf>
    <xf numFmtId="0" fontId="0" fillId="33" borderId="0" xfId="0" applyFill="1" applyBorder="1" applyAlignment="1">
      <alignment shrinkToFit="1"/>
    </xf>
    <xf numFmtId="0" fontId="17" fillId="33" borderId="0" xfId="0" applyFont="1" applyFill="1" applyBorder="1" applyAlignment="1">
      <alignment/>
    </xf>
    <xf numFmtId="49" fontId="17" fillId="33" borderId="0" xfId="0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5" fillId="34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1" fontId="10" fillId="35" borderId="10" xfId="0" applyNumberFormat="1" applyFont="1" applyFill="1" applyBorder="1" applyAlignment="1">
      <alignment horizontal="left" shrinkToFit="1"/>
    </xf>
    <xf numFmtId="0" fontId="11" fillId="33" borderId="10" xfId="0" applyFont="1" applyFill="1" applyBorder="1" applyAlignment="1">
      <alignment horizontal="left"/>
    </xf>
    <xf numFmtId="0" fontId="15" fillId="35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20" fontId="11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24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shrinkToFit="1"/>
    </xf>
    <xf numFmtId="1" fontId="10" fillId="33" borderId="12" xfId="0" applyNumberFormat="1" applyFont="1" applyFill="1" applyBorder="1" applyAlignment="1">
      <alignment shrinkToFit="1"/>
    </xf>
    <xf numFmtId="0" fontId="10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Alignment="1">
      <alignment horizontal="left"/>
    </xf>
    <xf numFmtId="0" fontId="29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left"/>
    </xf>
    <xf numFmtId="0" fontId="25" fillId="33" borderId="0" xfId="0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1" fontId="10" fillId="35" borderId="10" xfId="0" applyNumberFormat="1" applyFont="1" applyFill="1" applyBorder="1" applyAlignment="1">
      <alignment horizontal="center" shrinkToFit="1"/>
    </xf>
    <xf numFmtId="1" fontId="10" fillId="35" borderId="12" xfId="0" applyNumberFormat="1" applyFont="1" applyFill="1" applyBorder="1" applyAlignment="1">
      <alignment horizontal="center" shrinkToFit="1"/>
    </xf>
    <xf numFmtId="1" fontId="10" fillId="35" borderId="10" xfId="0" applyNumberFormat="1" applyFont="1" applyFill="1" applyBorder="1" applyAlignment="1">
      <alignment horizontal="right" shrinkToFit="1"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 horizontal="right" shrinkToFit="1"/>
    </xf>
    <xf numFmtId="1" fontId="16" fillId="34" borderId="13" xfId="0" applyNumberFormat="1" applyFont="1" applyFill="1" applyBorder="1" applyAlignment="1">
      <alignment horizontal="right" shrinkToFit="1"/>
    </xf>
    <xf numFmtId="1" fontId="33" fillId="34" borderId="14" xfId="0" applyNumberFormat="1" applyFont="1" applyFill="1" applyBorder="1" applyAlignment="1">
      <alignment shrinkToFit="1"/>
    </xf>
    <xf numFmtId="1" fontId="16" fillId="34" borderId="15" xfId="0" applyNumberFormat="1" applyFont="1" applyFill="1" applyBorder="1" applyAlignment="1">
      <alignment shrinkToFit="1"/>
    </xf>
    <xf numFmtId="1" fontId="16" fillId="34" borderId="14" xfId="0" applyNumberFormat="1" applyFont="1" applyFill="1" applyBorder="1" applyAlignment="1">
      <alignment shrinkToFit="1"/>
    </xf>
    <xf numFmtId="49" fontId="4" fillId="33" borderId="0" xfId="0" applyNumberFormat="1" applyFont="1" applyFill="1" applyBorder="1" applyAlignment="1">
      <alignment horizontal="right"/>
    </xf>
    <xf numFmtId="49" fontId="17" fillId="33" borderId="0" xfId="0" applyNumberFormat="1" applyFont="1" applyFill="1" applyBorder="1" applyAlignment="1">
      <alignment horizontal="right"/>
    </xf>
    <xf numFmtId="49" fontId="11" fillId="33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49" fontId="17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 horizontal="right"/>
    </xf>
    <xf numFmtId="49" fontId="13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shrinkToFit="1"/>
    </xf>
    <xf numFmtId="0" fontId="17" fillId="33" borderId="0" xfId="0" applyFont="1" applyFill="1" applyBorder="1" applyAlignment="1">
      <alignment shrinkToFit="1"/>
    </xf>
    <xf numFmtId="0" fontId="13" fillId="33" borderId="0" xfId="0" applyFont="1" applyFill="1" applyBorder="1" applyAlignment="1">
      <alignment horizontal="center" shrinkToFit="1"/>
    </xf>
    <xf numFmtId="0" fontId="4" fillId="33" borderId="0" xfId="0" applyFont="1" applyFill="1" applyBorder="1" applyAlignment="1">
      <alignment horizontal="center" shrinkToFit="1"/>
    </xf>
    <xf numFmtId="0" fontId="18" fillId="33" borderId="0" xfId="0" applyFont="1" applyFill="1" applyBorder="1" applyAlignment="1">
      <alignment horizontal="center" shrinkToFit="1"/>
    </xf>
    <xf numFmtId="0" fontId="11" fillId="33" borderId="0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17" fillId="33" borderId="0" xfId="0" applyFont="1" applyFill="1" applyBorder="1" applyAlignment="1">
      <alignment horizontal="center" shrinkToFit="1"/>
    </xf>
    <xf numFmtId="1" fontId="10" fillId="35" borderId="12" xfId="0" applyNumberFormat="1" applyFont="1" applyFill="1" applyBorder="1" applyAlignment="1">
      <alignment horizontal="left" shrinkToFit="1"/>
    </xf>
    <xf numFmtId="0" fontId="11" fillId="33" borderId="0" xfId="0" applyFont="1" applyFill="1" applyBorder="1" applyAlignment="1">
      <alignment horizontal="left" shrinkToFit="1"/>
    </xf>
    <xf numFmtId="0" fontId="5" fillId="33" borderId="0" xfId="0" applyFont="1" applyFill="1" applyBorder="1" applyAlignment="1">
      <alignment horizontal="left" shrinkToFit="1"/>
    </xf>
    <xf numFmtId="0" fontId="17" fillId="33" borderId="0" xfId="0" applyFont="1" applyFill="1" applyBorder="1" applyAlignment="1">
      <alignment horizontal="left" shrinkToFit="1"/>
    </xf>
    <xf numFmtId="0" fontId="13" fillId="33" borderId="0" xfId="0" applyFont="1" applyFill="1" applyBorder="1" applyAlignment="1">
      <alignment horizontal="left" shrinkToFit="1"/>
    </xf>
    <xf numFmtId="0" fontId="34" fillId="34" borderId="0" xfId="0" applyFont="1" applyFill="1" applyBorder="1" applyAlignment="1">
      <alignment horizontal="center"/>
    </xf>
    <xf numFmtId="0" fontId="36" fillId="34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shrinkToFit="1"/>
    </xf>
    <xf numFmtId="49" fontId="10" fillId="34" borderId="10" xfId="0" applyNumberFormat="1" applyFont="1" applyFill="1" applyBorder="1" applyAlignment="1">
      <alignment horizontal="center"/>
    </xf>
    <xf numFmtId="1" fontId="16" fillId="34" borderId="15" xfId="0" applyNumberFormat="1" applyFont="1" applyFill="1" applyBorder="1" applyAlignment="1">
      <alignment horizontal="center" shrinkToFit="1"/>
    </xf>
    <xf numFmtId="1" fontId="10" fillId="34" borderId="10" xfId="0" applyNumberFormat="1" applyFont="1" applyFill="1" applyBorder="1" applyAlignment="1">
      <alignment horizontal="center" shrinkToFit="1"/>
    </xf>
    <xf numFmtId="1" fontId="15" fillId="34" borderId="10" xfId="0" applyNumberFormat="1" applyFont="1" applyFill="1" applyBorder="1" applyAlignment="1">
      <alignment horizontal="center" shrinkToFit="1"/>
    </xf>
    <xf numFmtId="168" fontId="10" fillId="33" borderId="1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 shrinkToFit="1"/>
    </xf>
    <xf numFmtId="0" fontId="11" fillId="35" borderId="10" xfId="0" applyFont="1" applyFill="1" applyBorder="1" applyAlignment="1">
      <alignment/>
    </xf>
    <xf numFmtId="0" fontId="19" fillId="34" borderId="10" xfId="0" applyFont="1" applyFill="1" applyBorder="1" applyAlignment="1">
      <alignment horizontal="center" shrinkToFit="1"/>
    </xf>
    <xf numFmtId="0" fontId="33" fillId="34" borderId="15" xfId="0" applyFont="1" applyFill="1" applyBorder="1" applyAlignment="1">
      <alignment/>
    </xf>
    <xf numFmtId="0" fontId="33" fillId="34" borderId="13" xfId="0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0" fontId="11" fillId="35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right" shrinkToFit="1"/>
    </xf>
    <xf numFmtId="0" fontId="33" fillId="34" borderId="14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4" fillId="34" borderId="10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33" fillId="34" borderId="15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49" fontId="14" fillId="33" borderId="0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15" fillId="35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/>
    </xf>
    <xf numFmtId="0" fontId="14" fillId="33" borderId="0" xfId="0" applyFont="1" applyFill="1" applyBorder="1" applyAlignment="1">
      <alignment horizontal="right"/>
    </xf>
    <xf numFmtId="49" fontId="14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shrinkToFit="1"/>
    </xf>
    <xf numFmtId="0" fontId="10" fillId="33" borderId="0" xfId="0" applyFont="1" applyFill="1" applyBorder="1" applyAlignment="1">
      <alignment horizontal="left" shrinkToFit="1"/>
    </xf>
    <xf numFmtId="0" fontId="15" fillId="33" borderId="0" xfId="0" applyFont="1" applyFill="1" applyBorder="1" applyAlignment="1">
      <alignment horizontal="right"/>
    </xf>
    <xf numFmtId="49" fontId="15" fillId="33" borderId="0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shrinkToFi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Border="1" applyAlignment="1">
      <alignment horizontal="left" shrinkToFit="1"/>
    </xf>
    <xf numFmtId="49" fontId="19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shrinkToFit="1"/>
    </xf>
    <xf numFmtId="0" fontId="18" fillId="33" borderId="0" xfId="0" applyFont="1" applyFill="1" applyBorder="1" applyAlignment="1">
      <alignment horizontal="left" shrinkToFit="1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right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shrinkToFit="1"/>
    </xf>
    <xf numFmtId="0" fontId="40" fillId="33" borderId="0" xfId="0" applyFont="1" applyFill="1" applyBorder="1" applyAlignment="1">
      <alignment/>
    </xf>
    <xf numFmtId="49" fontId="14" fillId="33" borderId="0" xfId="0" applyNumberFormat="1" applyFont="1" applyFill="1" applyBorder="1" applyAlignment="1">
      <alignment horizontal="right"/>
    </xf>
    <xf numFmtId="49" fontId="37" fillId="33" borderId="0" xfId="0" applyNumberFormat="1" applyFont="1" applyFill="1" applyBorder="1" applyAlignment="1">
      <alignment horizontal="left"/>
    </xf>
    <xf numFmtId="49" fontId="37" fillId="33" borderId="0" xfId="0" applyNumberFormat="1" applyFont="1" applyFill="1" applyBorder="1" applyAlignment="1">
      <alignment horizontal="right"/>
    </xf>
    <xf numFmtId="49" fontId="37" fillId="33" borderId="0" xfId="0" applyNumberFormat="1" applyFont="1" applyFill="1" applyBorder="1" applyAlignment="1">
      <alignment horizontal="center"/>
    </xf>
    <xf numFmtId="0" fontId="33" fillId="34" borderId="13" xfId="0" applyFont="1" applyFill="1" applyBorder="1" applyAlignment="1">
      <alignment horizontal="right"/>
    </xf>
    <xf numFmtId="0" fontId="33" fillId="34" borderId="14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center"/>
    </xf>
    <xf numFmtId="20" fontId="1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" fontId="11" fillId="35" borderId="10" xfId="0" applyNumberFormat="1" applyFont="1" applyFill="1" applyBorder="1" applyAlignment="1">
      <alignment shrinkToFit="1"/>
    </xf>
    <xf numFmtId="1" fontId="11" fillId="35" borderId="12" xfId="0" applyNumberFormat="1" applyFont="1" applyFill="1" applyBorder="1" applyAlignment="1">
      <alignment shrinkToFit="1"/>
    </xf>
    <xf numFmtId="1" fontId="33" fillId="34" borderId="13" xfId="0" applyNumberFormat="1" applyFont="1" applyFill="1" applyBorder="1" applyAlignment="1">
      <alignment horizontal="right" shrinkToFit="1"/>
    </xf>
    <xf numFmtId="1" fontId="33" fillId="34" borderId="15" xfId="0" applyNumberFormat="1" applyFont="1" applyFill="1" applyBorder="1" applyAlignment="1">
      <alignment shrinkToFit="1"/>
    </xf>
    <xf numFmtId="1" fontId="11" fillId="35" borderId="10" xfId="0" applyNumberFormat="1" applyFont="1" applyFill="1" applyBorder="1" applyAlignment="1">
      <alignment horizontal="right" shrinkToFit="1"/>
    </xf>
    <xf numFmtId="1" fontId="11" fillId="34" borderId="10" xfId="0" applyNumberFormat="1" applyFont="1" applyFill="1" applyBorder="1" applyAlignment="1">
      <alignment horizontal="center" shrinkToFit="1"/>
    </xf>
    <xf numFmtId="1" fontId="11" fillId="35" borderId="10" xfId="0" applyNumberFormat="1" applyFont="1" applyFill="1" applyBorder="1" applyAlignment="1">
      <alignment horizontal="left" shrinkToFit="1"/>
    </xf>
    <xf numFmtId="1" fontId="11" fillId="35" borderId="12" xfId="0" applyNumberFormat="1" applyFont="1" applyFill="1" applyBorder="1" applyAlignment="1">
      <alignment horizontal="left" shrinkToFit="1"/>
    </xf>
    <xf numFmtId="0" fontId="11" fillId="33" borderId="10" xfId="0" applyFont="1" applyFill="1" applyBorder="1" applyAlignment="1">
      <alignment shrinkToFit="1"/>
    </xf>
    <xf numFmtId="0" fontId="11" fillId="33" borderId="12" xfId="0" applyFont="1" applyFill="1" applyBorder="1" applyAlignment="1">
      <alignment shrinkToFit="1"/>
    </xf>
    <xf numFmtId="0" fontId="11" fillId="34" borderId="10" xfId="0" applyFont="1" applyFill="1" applyBorder="1" applyAlignment="1">
      <alignment horizontal="center" shrinkToFit="1"/>
    </xf>
    <xf numFmtId="0" fontId="11" fillId="33" borderId="12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left" shrinkToFit="1"/>
    </xf>
    <xf numFmtId="0" fontId="5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shrinkToFit="1"/>
    </xf>
    <xf numFmtId="0" fontId="11" fillId="33" borderId="12" xfId="0" applyFont="1" applyFill="1" applyBorder="1" applyAlignment="1">
      <alignment horizontal="center" shrinkToFit="1"/>
    </xf>
    <xf numFmtId="0" fontId="8" fillId="33" borderId="0" xfId="0" applyFont="1" applyFill="1" applyAlignment="1">
      <alignment horizontal="left"/>
    </xf>
    <xf numFmtId="0" fontId="41" fillId="33" borderId="0" xfId="0" applyFont="1" applyFill="1" applyBorder="1" applyAlignment="1">
      <alignment horizontal="left"/>
    </xf>
    <xf numFmtId="0" fontId="15" fillId="0" borderId="10" xfId="0" applyFont="1" applyBorder="1" applyAlignment="1">
      <alignment shrinkToFit="1"/>
    </xf>
    <xf numFmtId="20" fontId="10" fillId="33" borderId="0" xfId="0" applyNumberFormat="1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1" fontId="11" fillId="35" borderId="10" xfId="0" applyNumberFormat="1" applyFont="1" applyFill="1" applyBorder="1" applyAlignment="1">
      <alignment horizontal="center" shrinkToFit="1"/>
    </xf>
    <xf numFmtId="1" fontId="11" fillId="35" borderId="12" xfId="0" applyNumberFormat="1" applyFont="1" applyFill="1" applyBorder="1" applyAlignment="1">
      <alignment horizontal="center" shrinkToFit="1"/>
    </xf>
    <xf numFmtId="0" fontId="11" fillId="35" borderId="11" xfId="0" applyFont="1" applyFill="1" applyBorder="1" applyAlignment="1">
      <alignment horizontal="center"/>
    </xf>
    <xf numFmtId="0" fontId="14" fillId="33" borderId="0" xfId="0" applyFont="1" applyFill="1" applyBorder="1" applyAlignment="1">
      <alignment shrinkToFit="1"/>
    </xf>
    <xf numFmtId="49" fontId="14" fillId="33" borderId="0" xfId="0" applyNumberFormat="1" applyFont="1" applyFill="1" applyBorder="1" applyAlignment="1">
      <alignment horizontal="center" shrinkToFit="1"/>
    </xf>
    <xf numFmtId="49" fontId="14" fillId="33" borderId="0" xfId="0" applyNumberFormat="1" applyFont="1" applyFill="1" applyBorder="1" applyAlignment="1">
      <alignment horizontal="left" shrinkToFit="1"/>
    </xf>
    <xf numFmtId="49" fontId="14" fillId="33" borderId="0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36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0" fillId="36" borderId="1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right" shrinkToFit="1"/>
    </xf>
    <xf numFmtId="1" fontId="10" fillId="0" borderId="0" xfId="0" applyNumberFormat="1" applyFont="1" applyFill="1" applyBorder="1" applyAlignment="1">
      <alignment horizontal="center" shrinkToFit="1"/>
    </xf>
    <xf numFmtId="1" fontId="11" fillId="0" borderId="0" xfId="0" applyNumberFormat="1" applyFont="1" applyFill="1" applyBorder="1" applyAlignment="1">
      <alignment horizontal="left" shrinkToFit="1"/>
    </xf>
    <xf numFmtId="1" fontId="11" fillId="0" borderId="0" xfId="0" applyNumberFormat="1" applyFont="1" applyFill="1" applyBorder="1" applyAlignment="1">
      <alignment horizontal="center" shrinkToFit="1"/>
    </xf>
    <xf numFmtId="1" fontId="33" fillId="0" borderId="0" xfId="0" applyNumberFormat="1" applyFont="1" applyFill="1" applyBorder="1" applyAlignment="1">
      <alignment horizontal="right" shrinkToFit="1"/>
    </xf>
    <xf numFmtId="1" fontId="33" fillId="0" borderId="0" xfId="0" applyNumberFormat="1" applyFont="1" applyFill="1" applyBorder="1" applyAlignment="1">
      <alignment shrinkToFit="1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shrinkToFit="1"/>
    </xf>
    <xf numFmtId="1" fontId="10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horizontal="right"/>
    </xf>
    <xf numFmtId="49" fontId="3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left" shrinkToFit="1"/>
    </xf>
    <xf numFmtId="0" fontId="34" fillId="0" borderId="0" xfId="0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shrinkToFit="1"/>
    </xf>
    <xf numFmtId="2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left"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0" fontId="9" fillId="34" borderId="13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22" fillId="34" borderId="15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49" fontId="16" fillId="34" borderId="13" xfId="0" applyNumberFormat="1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/>
    </xf>
    <xf numFmtId="0" fontId="31" fillId="33" borderId="15" xfId="0" applyFont="1" applyFill="1" applyBorder="1" applyAlignment="1">
      <alignment horizontal="left"/>
    </xf>
    <xf numFmtId="0" fontId="31" fillId="33" borderId="14" xfId="0" applyFont="1" applyFill="1" applyBorder="1" applyAlignment="1">
      <alignment horizontal="left"/>
    </xf>
    <xf numFmtId="0" fontId="15" fillId="34" borderId="13" xfId="0" applyFont="1" applyFill="1" applyBorder="1" applyAlignment="1">
      <alignment horizontal="center"/>
    </xf>
    <xf numFmtId="0" fontId="32" fillId="34" borderId="15" xfId="0" applyFont="1" applyFill="1" applyBorder="1" applyAlignment="1">
      <alignment horizontal="center"/>
    </xf>
    <xf numFmtId="0" fontId="32" fillId="34" borderId="14" xfId="0" applyFont="1" applyFill="1" applyBorder="1" applyAlignment="1">
      <alignment horizontal="center"/>
    </xf>
    <xf numFmtId="1" fontId="10" fillId="34" borderId="12" xfId="0" applyNumberFormat="1" applyFont="1" applyFill="1" applyBorder="1" applyAlignment="1">
      <alignment/>
    </xf>
    <xf numFmtId="1" fontId="10" fillId="34" borderId="16" xfId="0" applyNumberFormat="1" applyFont="1" applyFill="1" applyBorder="1" applyAlignment="1">
      <alignment/>
    </xf>
    <xf numFmtId="1" fontId="10" fillId="34" borderId="11" xfId="0" applyNumberFormat="1" applyFont="1" applyFill="1" applyBorder="1" applyAlignment="1">
      <alignment/>
    </xf>
    <xf numFmtId="1" fontId="11" fillId="34" borderId="12" xfId="0" applyNumberFormat="1" applyFont="1" applyFill="1" applyBorder="1" applyAlignment="1">
      <alignment/>
    </xf>
    <xf numFmtId="1" fontId="11" fillId="34" borderId="16" xfId="0" applyNumberFormat="1" applyFont="1" applyFill="1" applyBorder="1" applyAlignment="1">
      <alignment/>
    </xf>
    <xf numFmtId="1" fontId="11" fillId="34" borderId="11" xfId="0" applyNumberFormat="1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1" fontId="8" fillId="0" borderId="16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10" fillId="35" borderId="13" xfId="0" applyNumberFormat="1" applyFont="1" applyFill="1" applyBorder="1" applyAlignment="1">
      <alignment horizontal="center"/>
    </xf>
    <xf numFmtId="0" fontId="10" fillId="35" borderId="15" xfId="0" applyNumberFormat="1" applyFont="1" applyFill="1" applyBorder="1" applyAlignment="1">
      <alignment horizontal="center"/>
    </xf>
    <xf numFmtId="0" fontId="10" fillId="35" borderId="14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32" fillId="35" borderId="15" xfId="0" applyFont="1" applyFill="1" applyBorder="1" applyAlignment="1">
      <alignment horizontal="center"/>
    </xf>
    <xf numFmtId="0" fontId="32" fillId="35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1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0" fillId="34" borderId="13" xfId="0" applyNumberFormat="1" applyFont="1" applyFill="1" applyBorder="1" applyAlignment="1">
      <alignment horizontal="center"/>
    </xf>
    <xf numFmtId="0" fontId="10" fillId="34" borderId="15" xfId="0" applyNumberFormat="1" applyFont="1" applyFill="1" applyBorder="1" applyAlignment="1">
      <alignment horizontal="center"/>
    </xf>
    <xf numFmtId="0" fontId="10" fillId="34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31" fillId="35" borderId="15" xfId="0" applyFont="1" applyFill="1" applyBorder="1" applyAlignment="1">
      <alignment/>
    </xf>
    <xf numFmtId="0" fontId="31" fillId="35" borderId="14" xfId="0" applyFont="1" applyFill="1" applyBorder="1" applyAlignment="1">
      <alignment/>
    </xf>
    <xf numFmtId="0" fontId="31" fillId="0" borderId="15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1" fillId="35" borderId="15" xfId="0" applyFont="1" applyFill="1" applyBorder="1" applyAlignment="1">
      <alignment horizontal="center"/>
    </xf>
    <xf numFmtId="0" fontId="31" fillId="35" borderId="14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11" fillId="34" borderId="12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33" fillId="34" borderId="13" xfId="0" applyNumberFormat="1" applyFont="1" applyFill="1" applyBorder="1" applyAlignment="1">
      <alignment horizontal="center"/>
    </xf>
    <xf numFmtId="49" fontId="33" fillId="34" borderId="15" xfId="0" applyNumberFormat="1" applyFont="1" applyFill="1" applyBorder="1" applyAlignment="1">
      <alignment horizontal="center"/>
    </xf>
    <xf numFmtId="49" fontId="33" fillId="34" borderId="14" xfId="0" applyNumberFormat="1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10" fillId="33" borderId="13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/>
    </xf>
    <xf numFmtId="0" fontId="14" fillId="33" borderId="14" xfId="0" applyFont="1" applyFill="1" applyBorder="1" applyAlignment="1">
      <alignment horizontal="left"/>
    </xf>
    <xf numFmtId="0" fontId="14" fillId="35" borderId="13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3" xfId="0" applyNumberFormat="1" applyFont="1" applyFill="1" applyBorder="1" applyAlignment="1">
      <alignment horizontal="center"/>
    </xf>
    <xf numFmtId="0" fontId="14" fillId="35" borderId="15" xfId="0" applyNumberFormat="1" applyFont="1" applyFill="1" applyBorder="1" applyAlignment="1">
      <alignment horizontal="center"/>
    </xf>
    <xf numFmtId="0" fontId="14" fillId="35" borderId="14" xfId="0" applyNumberFormat="1" applyFont="1" applyFill="1" applyBorder="1" applyAlignment="1">
      <alignment horizontal="center"/>
    </xf>
    <xf numFmtId="0" fontId="15" fillId="35" borderId="13" xfId="0" applyNumberFormat="1" applyFont="1" applyFill="1" applyBorder="1" applyAlignment="1">
      <alignment horizontal="center"/>
    </xf>
    <xf numFmtId="0" fontId="15" fillId="35" borderId="15" xfId="0" applyNumberFormat="1" applyFont="1" applyFill="1" applyBorder="1" applyAlignment="1">
      <alignment horizontal="center"/>
    </xf>
    <xf numFmtId="0" fontId="15" fillId="35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34" borderId="12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44" fillId="0" borderId="0" xfId="0" applyFont="1" applyAlignment="1">
      <alignment vertical="top"/>
    </xf>
    <xf numFmtId="20" fontId="10" fillId="33" borderId="10" xfId="0" applyNumberFormat="1" applyFont="1" applyFill="1" applyBorder="1" applyAlignment="1">
      <alignment horizontal="left"/>
    </xf>
    <xf numFmtId="0" fontId="15" fillId="33" borderId="13" xfId="0" applyFont="1" applyFill="1" applyBorder="1" applyAlignment="1">
      <alignment horizontal="left"/>
    </xf>
    <xf numFmtId="0" fontId="15" fillId="33" borderId="15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20" fontId="15" fillId="33" borderId="13" xfId="0" applyNumberFormat="1" applyFont="1" applyFill="1" applyBorder="1" applyAlignment="1">
      <alignment horizontal="left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238125</xdr:colOff>
      <xdr:row>4</xdr:row>
      <xdr:rowOff>19050</xdr:rowOff>
    </xdr:to>
    <xdr:pic>
      <xdr:nvPicPr>
        <xdr:cNvPr id="1" name="Picture 1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419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0</xdr:row>
      <xdr:rowOff>47625</xdr:rowOff>
    </xdr:from>
    <xdr:to>
      <xdr:col>13</xdr:col>
      <xdr:colOff>66675</xdr:colOff>
      <xdr:row>4</xdr:row>
      <xdr:rowOff>0</xdr:rowOff>
    </xdr:to>
    <xdr:pic>
      <xdr:nvPicPr>
        <xdr:cNvPr id="2" name="Picture 2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7625"/>
          <a:ext cx="409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97</xdr:row>
      <xdr:rowOff>47625</xdr:rowOff>
    </xdr:from>
    <xdr:to>
      <xdr:col>2</xdr:col>
      <xdr:colOff>0</xdr:colOff>
      <xdr:row>100</xdr:row>
      <xdr:rowOff>28575</xdr:rowOff>
    </xdr:to>
    <xdr:pic>
      <xdr:nvPicPr>
        <xdr:cNvPr id="3" name="Picture 3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364200"/>
          <a:ext cx="419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48</xdr:row>
      <xdr:rowOff>171450</xdr:rowOff>
    </xdr:from>
    <xdr:to>
      <xdr:col>2</xdr:col>
      <xdr:colOff>9525</xdr:colOff>
      <xdr:row>52</xdr:row>
      <xdr:rowOff>28575</xdr:rowOff>
    </xdr:to>
    <xdr:pic>
      <xdr:nvPicPr>
        <xdr:cNvPr id="4" name="Picture 1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153525"/>
          <a:ext cx="419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48</xdr:row>
      <xdr:rowOff>161925</xdr:rowOff>
    </xdr:from>
    <xdr:to>
      <xdr:col>13</xdr:col>
      <xdr:colOff>381000</xdr:colOff>
      <xdr:row>52</xdr:row>
      <xdr:rowOff>19050</xdr:rowOff>
    </xdr:to>
    <xdr:pic>
      <xdr:nvPicPr>
        <xdr:cNvPr id="5" name="Picture 2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9144000"/>
          <a:ext cx="419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97</xdr:row>
      <xdr:rowOff>0</xdr:rowOff>
    </xdr:from>
    <xdr:to>
      <xdr:col>14</xdr:col>
      <xdr:colOff>9525</xdr:colOff>
      <xdr:row>100</xdr:row>
      <xdr:rowOff>9525</xdr:rowOff>
    </xdr:to>
    <xdr:pic>
      <xdr:nvPicPr>
        <xdr:cNvPr id="6" name="Picture 2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8316575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19050</xdr:colOff>
      <xdr:row>146</xdr:row>
      <xdr:rowOff>47625</xdr:rowOff>
    </xdr:to>
    <xdr:pic>
      <xdr:nvPicPr>
        <xdr:cNvPr id="7" name="Picture 3" descr="HIF logg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7146250"/>
          <a:ext cx="419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1"/>
  <sheetViews>
    <sheetView tabSelected="1" zoomScalePageLayoutView="0" workbookViewId="0" topLeftCell="A25">
      <selection activeCell="O121" sqref="O121"/>
    </sheetView>
  </sheetViews>
  <sheetFormatPr defaultColWidth="2.7109375" defaultRowHeight="12.75"/>
  <cols>
    <col min="1" max="1" width="5.421875" style="3" customWidth="1"/>
    <col min="2" max="2" width="6.00390625" style="3" customWidth="1"/>
    <col min="3" max="3" width="5.8515625" style="3" customWidth="1"/>
    <col min="4" max="4" width="2.7109375" style="3" customWidth="1"/>
    <col min="5" max="5" width="24.7109375" style="3" customWidth="1"/>
    <col min="6" max="6" width="2.7109375" style="3" customWidth="1"/>
    <col min="7" max="7" width="24.7109375" style="3" customWidth="1"/>
    <col min="8" max="8" width="2.7109375" style="3" customWidth="1"/>
    <col min="9" max="9" width="1.1484375" style="3" customWidth="1"/>
    <col min="10" max="10" width="2.7109375" style="3" customWidth="1"/>
    <col min="11" max="11" width="8.00390625" style="3" customWidth="1"/>
    <col min="12" max="12" width="2.7109375" style="3" customWidth="1"/>
    <col min="13" max="16" width="6.7109375" style="3" customWidth="1"/>
    <col min="17" max="17" width="2.7109375" style="3" customWidth="1"/>
    <col min="18" max="18" width="1.1484375" style="3" customWidth="1"/>
    <col min="19" max="20" width="2.7109375" style="3" customWidth="1"/>
    <col min="21" max="21" width="1.1484375" style="3" customWidth="1"/>
    <col min="22" max="23" width="2.7109375" style="3" customWidth="1"/>
    <col min="24" max="24" width="1.1484375" style="3" customWidth="1"/>
    <col min="25" max="26" width="2.7109375" style="3" customWidth="1"/>
    <col min="27" max="27" width="1.1484375" style="3" customWidth="1"/>
    <col min="28" max="29" width="2.7109375" style="3" customWidth="1"/>
    <col min="30" max="30" width="1.1484375" style="3" customWidth="1"/>
    <col min="31" max="31" width="2.7109375" style="3" customWidth="1"/>
    <col min="32" max="32" width="1.1484375" style="3" customWidth="1"/>
    <col min="33" max="33" width="2.7109375" style="3" customWidth="1"/>
    <col min="34" max="34" width="1.1484375" style="3" customWidth="1"/>
    <col min="35" max="35" width="2.7109375" style="3" customWidth="1"/>
    <col min="36" max="36" width="1.1484375" style="3" customWidth="1"/>
    <col min="37" max="37" width="3.28125" style="3" customWidth="1"/>
    <col min="38" max="38" width="1.1484375" style="3" customWidth="1"/>
    <col min="39" max="39" width="4.140625" style="3" customWidth="1"/>
    <col min="40" max="40" width="1.1484375" style="3" customWidth="1"/>
    <col min="41" max="41" width="5.00390625" style="3" customWidth="1"/>
    <col min="42" max="42" width="6.7109375" style="3" customWidth="1"/>
    <col min="43" max="43" width="2.7109375" style="3" customWidth="1"/>
    <col min="44" max="44" width="24.8515625" style="3" customWidth="1"/>
    <col min="45" max="45" width="2.7109375" style="3" customWidth="1"/>
    <col min="46" max="46" width="1.1484375" style="3" customWidth="1"/>
    <col min="47" max="48" width="2.7109375" style="3" customWidth="1"/>
    <col min="49" max="49" width="1.1484375" style="3" customWidth="1"/>
    <col min="50" max="51" width="2.7109375" style="3" customWidth="1"/>
    <col min="52" max="52" width="1.1484375" style="3" customWidth="1"/>
    <col min="53" max="54" width="2.7109375" style="3" customWidth="1"/>
    <col min="55" max="55" width="1.1484375" style="3" customWidth="1"/>
    <col min="56" max="57" width="2.7109375" style="3" customWidth="1"/>
    <col min="58" max="58" width="1.1484375" style="3" customWidth="1"/>
    <col min="59" max="59" width="2.7109375" style="3" customWidth="1"/>
    <col min="60" max="60" width="1.1484375" style="3" customWidth="1"/>
    <col min="61" max="61" width="2.7109375" style="3" customWidth="1"/>
    <col min="62" max="62" width="1.1484375" style="3" customWidth="1"/>
    <col min="63" max="63" width="2.7109375" style="3" customWidth="1"/>
    <col min="64" max="64" width="1.1484375" style="3" customWidth="1"/>
    <col min="65" max="65" width="3.28125" style="3" customWidth="1"/>
    <col min="66" max="66" width="1.1484375" style="3" customWidth="1"/>
    <col min="67" max="67" width="3.421875" style="3" customWidth="1"/>
    <col min="68" max="68" width="1.1484375" style="3" customWidth="1"/>
    <col min="69" max="69" width="4.28125" style="3" customWidth="1"/>
    <col min="70" max="94" width="2.7109375" style="3" customWidth="1"/>
    <col min="95" max="102" width="9.140625" style="3" customWidth="1"/>
    <col min="103" max="16384" width="2.7109375" style="3" customWidth="1"/>
  </cols>
  <sheetData>
    <row r="1" spans="3:41" ht="12.75" customHeight="1">
      <c r="C1" s="299" t="s">
        <v>69</v>
      </c>
      <c r="D1" s="300"/>
      <c r="E1" s="300"/>
      <c r="F1" s="300"/>
      <c r="G1" s="300"/>
      <c r="Q1" s="299" t="s">
        <v>69</v>
      </c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</row>
    <row r="2" spans="3:41" ht="12.75" customHeight="1">
      <c r="C2" s="301"/>
      <c r="D2" s="301"/>
      <c r="E2" s="301"/>
      <c r="F2" s="301"/>
      <c r="G2" s="30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</row>
    <row r="3" spans="3:41" ht="12.75" customHeight="1">
      <c r="C3" s="301"/>
      <c r="D3" s="301"/>
      <c r="E3" s="301"/>
      <c r="F3" s="301"/>
      <c r="G3" s="30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</row>
    <row r="4" ht="12.75"/>
    <row r="5" spans="7:13" ht="12.75">
      <c r="G5" s="298" t="s">
        <v>70</v>
      </c>
      <c r="M5" s="298" t="s">
        <v>70</v>
      </c>
    </row>
    <row r="6" ht="13.5" thickBot="1"/>
    <row r="7" spans="1:237" s="18" customFormat="1" ht="15" customHeight="1" thickBot="1" thickTop="1">
      <c r="A7" s="9" t="s">
        <v>15</v>
      </c>
      <c r="B7" s="34" t="s">
        <v>10</v>
      </c>
      <c r="C7" s="35" t="s">
        <v>34</v>
      </c>
      <c r="D7" s="25" t="s">
        <v>14</v>
      </c>
      <c r="E7" s="25" t="s">
        <v>4</v>
      </c>
      <c r="F7" s="25" t="s">
        <v>14</v>
      </c>
      <c r="G7" s="25" t="s">
        <v>4</v>
      </c>
      <c r="H7" s="305" t="s">
        <v>5</v>
      </c>
      <c r="I7" s="305"/>
      <c r="J7" s="305"/>
      <c r="K7" s="30"/>
      <c r="L7" s="31" t="s">
        <v>14</v>
      </c>
      <c r="M7" s="317" t="s">
        <v>0</v>
      </c>
      <c r="N7" s="363"/>
      <c r="O7" s="363"/>
      <c r="P7" s="363"/>
      <c r="Q7" s="406"/>
      <c r="R7" s="406"/>
      <c r="S7" s="407"/>
      <c r="T7" s="353">
        <f>L8</f>
        <v>1</v>
      </c>
      <c r="U7" s="354"/>
      <c r="V7" s="355"/>
      <c r="W7" s="353">
        <f>L9</f>
        <v>2</v>
      </c>
      <c r="X7" s="354"/>
      <c r="Y7" s="355"/>
      <c r="Z7" s="358">
        <f>L10</f>
        <v>3</v>
      </c>
      <c r="AA7" s="359"/>
      <c r="AB7" s="360"/>
      <c r="AC7" s="358">
        <f>L11</f>
        <v>4</v>
      </c>
      <c r="AD7" s="359"/>
      <c r="AE7" s="360"/>
      <c r="AF7" s="317" t="s">
        <v>22</v>
      </c>
      <c r="AG7" s="361"/>
      <c r="AH7" s="361"/>
      <c r="AI7" s="361"/>
      <c r="AJ7" s="361"/>
      <c r="AK7" s="362"/>
      <c r="AL7" s="317" t="s">
        <v>17</v>
      </c>
      <c r="AM7" s="363"/>
      <c r="AN7" s="364"/>
      <c r="AO7" s="64" t="s">
        <v>18</v>
      </c>
      <c r="AQ7" s="165" t="str">
        <f aca="true" t="shared" si="0" ref="AQ7:AR11">L7</f>
        <v>Nr</v>
      </c>
      <c r="AR7" s="344" t="str">
        <f t="shared" si="0"/>
        <v>Grupp 1</v>
      </c>
      <c r="AS7" s="347"/>
      <c r="AT7" s="347"/>
      <c r="AU7" s="348"/>
      <c r="AV7" s="403">
        <f>T7</f>
        <v>1</v>
      </c>
      <c r="AW7" s="404"/>
      <c r="AX7" s="405"/>
      <c r="AY7" s="403">
        <f>W7</f>
        <v>2</v>
      </c>
      <c r="AZ7" s="404"/>
      <c r="BA7" s="405"/>
      <c r="BB7" s="344">
        <f>Z7</f>
        <v>3</v>
      </c>
      <c r="BC7" s="347"/>
      <c r="BD7" s="348"/>
      <c r="BE7" s="344">
        <f>AC7</f>
        <v>4</v>
      </c>
      <c r="BF7" s="347"/>
      <c r="BG7" s="348"/>
      <c r="BH7" s="344" t="str">
        <f>AF7</f>
        <v>Målskillnad</v>
      </c>
      <c r="BI7" s="347"/>
      <c r="BJ7" s="347"/>
      <c r="BK7" s="347"/>
      <c r="BL7" s="347"/>
      <c r="BM7" s="348"/>
      <c r="BN7" s="344" t="str">
        <f>AL7</f>
        <v>Poäng</v>
      </c>
      <c r="BO7" s="347"/>
      <c r="BP7" s="348"/>
      <c r="BQ7" s="68" t="str">
        <f>AO7</f>
        <v>Plac</v>
      </c>
      <c r="CP7" s="14"/>
      <c r="HY7" s="135" t="s">
        <v>28</v>
      </c>
      <c r="HZ7" s="135" t="s">
        <v>29</v>
      </c>
      <c r="IA7" s="135" t="s">
        <v>30</v>
      </c>
      <c r="IB7" s="135" t="s">
        <v>31</v>
      </c>
      <c r="IC7" s="135"/>
    </row>
    <row r="8" spans="1:237" s="18" customFormat="1" ht="15" customHeight="1" thickBot="1" thickTop="1">
      <c r="A8" s="197">
        <v>0.3333333333333333</v>
      </c>
      <c r="B8" s="34">
        <v>227</v>
      </c>
      <c r="C8" s="35" t="s">
        <v>6</v>
      </c>
      <c r="D8" s="36">
        <f>L8</f>
        <v>1</v>
      </c>
      <c r="E8" s="37" t="str">
        <f>M8</f>
        <v>Lerums IS P 03/Syd</v>
      </c>
      <c r="F8" s="36">
        <f>L9</f>
        <v>2</v>
      </c>
      <c r="G8" s="37" t="str">
        <f>M9</f>
        <v>Alingsås IF Vit</v>
      </c>
      <c r="H8" s="79" t="s">
        <v>21</v>
      </c>
      <c r="I8" s="138" t="s">
        <v>21</v>
      </c>
      <c r="J8" s="42" t="s">
        <v>21</v>
      </c>
      <c r="K8" s="30"/>
      <c r="L8" s="9">
        <v>1</v>
      </c>
      <c r="M8" s="413" t="s">
        <v>76</v>
      </c>
      <c r="N8" s="414"/>
      <c r="O8" s="414"/>
      <c r="P8" s="414"/>
      <c r="Q8" s="375"/>
      <c r="R8" s="375"/>
      <c r="S8" s="376"/>
      <c r="T8" s="101" t="s">
        <v>21</v>
      </c>
      <c r="U8" s="103"/>
      <c r="V8" s="104" t="s">
        <v>21</v>
      </c>
      <c r="W8" s="97" t="str">
        <f>H8</f>
        <v>-</v>
      </c>
      <c r="X8" s="140" t="s">
        <v>21</v>
      </c>
      <c r="Y8" s="66" t="str">
        <f>J8</f>
        <v>-</v>
      </c>
      <c r="Z8" s="97" t="str">
        <f>J16</f>
        <v>-</v>
      </c>
      <c r="AA8" s="140" t="s">
        <v>21</v>
      </c>
      <c r="AB8" s="66" t="str">
        <f>H16</f>
        <v>-</v>
      </c>
      <c r="AC8" s="97" t="str">
        <f>J13</f>
        <v>-</v>
      </c>
      <c r="AD8" s="140" t="s">
        <v>21</v>
      </c>
      <c r="AE8" s="66" t="str">
        <f>H13</f>
        <v>-</v>
      </c>
      <c r="AF8" s="320"/>
      <c r="AG8" s="199">
        <f>SUM(W8,Z8,AC8)</f>
        <v>0</v>
      </c>
      <c r="AH8" s="204" t="s">
        <v>21</v>
      </c>
      <c r="AI8" s="205">
        <f>SUM(Y8,AB8,AE8)</f>
        <v>0</v>
      </c>
      <c r="AJ8" s="323"/>
      <c r="AK8" s="199">
        <f>AG8-AI8</f>
        <v>0</v>
      </c>
      <c r="AL8" s="320"/>
      <c r="AM8" s="95">
        <f>SUM(HY8:IC8)</f>
        <v>0</v>
      </c>
      <c r="AN8" s="320"/>
      <c r="AO8" s="77"/>
      <c r="AQ8" s="9">
        <f t="shared" si="0"/>
        <v>1</v>
      </c>
      <c r="AR8" s="314" t="str">
        <f t="shared" si="0"/>
        <v>Lerums IS P 03/Syd</v>
      </c>
      <c r="AS8" s="395"/>
      <c r="AT8" s="395"/>
      <c r="AU8" s="396"/>
      <c r="AV8" s="311" t="str">
        <f>T8</f>
        <v>-</v>
      </c>
      <c r="AW8" s="312"/>
      <c r="AX8" s="313"/>
      <c r="AY8" s="28" t="str">
        <f>W8</f>
        <v>-</v>
      </c>
      <c r="AZ8" s="166" t="str">
        <f>X8</f>
        <v>-</v>
      </c>
      <c r="BA8" s="7" t="str">
        <f>Y8</f>
        <v>-</v>
      </c>
      <c r="BB8" s="28" t="str">
        <f>Z8</f>
        <v>-</v>
      </c>
      <c r="BC8" s="166" t="str">
        <f>AA8</f>
        <v>-</v>
      </c>
      <c r="BD8" s="7" t="str">
        <f>AB8</f>
        <v>-</v>
      </c>
      <c r="BE8" s="28" t="str">
        <f>AC8</f>
        <v>-</v>
      </c>
      <c r="BF8" s="166" t="str">
        <f aca="true" t="shared" si="1" ref="BF8:BG10">AD8</f>
        <v>-</v>
      </c>
      <c r="BG8" s="7" t="str">
        <f t="shared" si="1"/>
        <v>-</v>
      </c>
      <c r="BH8" s="320"/>
      <c r="BI8" s="207">
        <f>AG8</f>
        <v>0</v>
      </c>
      <c r="BJ8" s="209" t="str">
        <f>AH8</f>
        <v>-</v>
      </c>
      <c r="BK8" s="137">
        <f>AI8</f>
        <v>0</v>
      </c>
      <c r="BL8" s="323"/>
      <c r="BM8" s="207">
        <f>AK8</f>
        <v>0</v>
      </c>
      <c r="BN8" s="408"/>
      <c r="BO8" s="213">
        <f>AM8</f>
        <v>0</v>
      </c>
      <c r="BP8" s="372"/>
      <c r="BQ8" s="213">
        <f>AO8</f>
        <v>0</v>
      </c>
      <c r="CP8" s="14"/>
      <c r="HY8" s="135">
        <f>IF(T8="-",0,IF(T8&gt;V8,3,IF(T8=V8,1,0)))</f>
        <v>0</v>
      </c>
      <c r="HZ8" s="135">
        <f>IF(W8="-",0,IF(W8&gt;Y8,3,IF(W8=Y8,1,0)))</f>
        <v>0</v>
      </c>
      <c r="IA8" s="135">
        <f>IF(Z8="-",0,IF(Z8&gt;AB8,3,IF(Z8=AB8,1,0)))</f>
        <v>0</v>
      </c>
      <c r="IB8" s="135">
        <f>IF(AC8="-",0,IF(AC8&gt;AE8,3,IF(AC8=AE8,1,0)))</f>
        <v>0</v>
      </c>
      <c r="IC8" s="135"/>
    </row>
    <row r="9" spans="1:237" s="18" customFormat="1" ht="15" customHeight="1" thickBot="1" thickTop="1">
      <c r="A9" s="197">
        <v>0.3451388888888889</v>
      </c>
      <c r="B9" s="34">
        <v>228</v>
      </c>
      <c r="C9" s="35" t="s">
        <v>6</v>
      </c>
      <c r="D9" s="36">
        <f>L10</f>
        <v>3</v>
      </c>
      <c r="E9" s="37" t="str">
        <f>M10</f>
        <v>Sjömarkens IF</v>
      </c>
      <c r="F9" s="36">
        <f>L11</f>
        <v>4</v>
      </c>
      <c r="G9" s="37" t="str">
        <f>M11</f>
        <v>Bergsjö IF</v>
      </c>
      <c r="H9" s="79" t="s">
        <v>21</v>
      </c>
      <c r="I9" s="138" t="s">
        <v>21</v>
      </c>
      <c r="J9" s="42" t="s">
        <v>21</v>
      </c>
      <c r="K9" s="30"/>
      <c r="L9" s="8">
        <v>2</v>
      </c>
      <c r="M9" s="413" t="s">
        <v>77</v>
      </c>
      <c r="N9" s="414"/>
      <c r="O9" s="414"/>
      <c r="P9" s="414"/>
      <c r="Q9" s="375"/>
      <c r="R9" s="375"/>
      <c r="S9" s="376"/>
      <c r="T9" s="97" t="str">
        <f>J8</f>
        <v>-</v>
      </c>
      <c r="U9" s="140" t="s">
        <v>21</v>
      </c>
      <c r="V9" s="66" t="str">
        <f>H8</f>
        <v>-</v>
      </c>
      <c r="W9" s="101" t="s">
        <v>21</v>
      </c>
      <c r="X9" s="103"/>
      <c r="Y9" s="104" t="s">
        <v>21</v>
      </c>
      <c r="Z9" s="97" t="str">
        <f>H12</f>
        <v>-</v>
      </c>
      <c r="AA9" s="140" t="s">
        <v>21</v>
      </c>
      <c r="AB9" s="66" t="str">
        <f>J12</f>
        <v>-</v>
      </c>
      <c r="AC9" s="97" t="str">
        <f>H17</f>
        <v>-</v>
      </c>
      <c r="AD9" s="140" t="s">
        <v>21</v>
      </c>
      <c r="AE9" s="66" t="str">
        <f>J17</f>
        <v>-</v>
      </c>
      <c r="AF9" s="321"/>
      <c r="AG9" s="199">
        <f>SUM(T9,Z9,AC9)</f>
        <v>0</v>
      </c>
      <c r="AH9" s="204" t="s">
        <v>21</v>
      </c>
      <c r="AI9" s="205">
        <f>SUM(V9,AB9,AE9)</f>
        <v>0</v>
      </c>
      <c r="AJ9" s="324"/>
      <c r="AK9" s="199">
        <f>AG9-AI9</f>
        <v>0</v>
      </c>
      <c r="AL9" s="321"/>
      <c r="AM9" s="95">
        <f>SUM(HY9:IC9)</f>
        <v>0</v>
      </c>
      <c r="AN9" s="321"/>
      <c r="AO9" s="77"/>
      <c r="AQ9" s="9">
        <f t="shared" si="0"/>
        <v>2</v>
      </c>
      <c r="AR9" s="314" t="str">
        <f t="shared" si="0"/>
        <v>Alingsås IF Vit</v>
      </c>
      <c r="AS9" s="395"/>
      <c r="AT9" s="395"/>
      <c r="AU9" s="396"/>
      <c r="AV9" s="28" t="str">
        <f>T9</f>
        <v>-</v>
      </c>
      <c r="AW9" s="166" t="str">
        <f aca="true" t="shared" si="2" ref="AW9:AX11">U9</f>
        <v>-</v>
      </c>
      <c r="AX9" s="7" t="str">
        <f t="shared" si="2"/>
        <v>-</v>
      </c>
      <c r="AY9" s="311" t="str">
        <f>W9</f>
        <v>-</v>
      </c>
      <c r="AZ9" s="312"/>
      <c r="BA9" s="313"/>
      <c r="BB9" s="28" t="str">
        <f>Z9</f>
        <v>-</v>
      </c>
      <c r="BC9" s="166" t="str">
        <f>AA9</f>
        <v>-</v>
      </c>
      <c r="BD9" s="7" t="str">
        <f>AB9</f>
        <v>-</v>
      </c>
      <c r="BE9" s="28" t="str">
        <f>AC9</f>
        <v>-</v>
      </c>
      <c r="BF9" s="166" t="str">
        <f t="shared" si="1"/>
        <v>-</v>
      </c>
      <c r="BG9" s="7" t="str">
        <f t="shared" si="1"/>
        <v>-</v>
      </c>
      <c r="BH9" s="321"/>
      <c r="BI9" s="207">
        <f aca="true" t="shared" si="3" ref="BI9:BK11">AG9</f>
        <v>0</v>
      </c>
      <c r="BJ9" s="209" t="str">
        <f t="shared" si="3"/>
        <v>-</v>
      </c>
      <c r="BK9" s="137">
        <f t="shared" si="3"/>
        <v>0</v>
      </c>
      <c r="BL9" s="324"/>
      <c r="BM9" s="207">
        <f>AK9</f>
        <v>0</v>
      </c>
      <c r="BN9" s="409"/>
      <c r="BO9" s="213">
        <f>AM9</f>
        <v>0</v>
      </c>
      <c r="BP9" s="373"/>
      <c r="BQ9" s="213">
        <f>AO9</f>
        <v>0</v>
      </c>
      <c r="CP9" s="14"/>
      <c r="HY9" s="135">
        <f>IF(T9="-",0,IF(T9&gt;V9,3,IF(T9=V9,1,0)))</f>
        <v>0</v>
      </c>
      <c r="HZ9" s="135">
        <f>IF(W9="-",0,IF(W9&gt;Y9,3,IF(W9=Y9,1,0)))</f>
        <v>0</v>
      </c>
      <c r="IA9" s="135">
        <f>IF(Z9="-",0,IF(Z9&gt;AB9,3,IF(Z9=AB9,1,0)))</f>
        <v>0</v>
      </c>
      <c r="IB9" s="135">
        <f>IF(AC9="-",0,IF(AC9&gt;AE9,3,IF(AC9=AE9,1,0)))</f>
        <v>0</v>
      </c>
      <c r="IC9" s="135"/>
    </row>
    <row r="10" spans="1:237" s="18" customFormat="1" ht="15" customHeight="1" thickBot="1" thickTop="1">
      <c r="A10" s="197">
        <v>0.35694444444444445</v>
      </c>
      <c r="B10" s="34">
        <v>229</v>
      </c>
      <c r="C10" s="35" t="s">
        <v>7</v>
      </c>
      <c r="D10" s="36">
        <f>L15</f>
        <v>5</v>
      </c>
      <c r="E10" s="37" t="str">
        <f>M15</f>
        <v>Bollebygds IF</v>
      </c>
      <c r="F10" s="36">
        <f>L16</f>
        <v>6</v>
      </c>
      <c r="G10" s="37" t="str">
        <f>M16</f>
        <v>Trollhättans FK</v>
      </c>
      <c r="H10" s="79" t="s">
        <v>21</v>
      </c>
      <c r="I10" s="138" t="s">
        <v>21</v>
      </c>
      <c r="J10" s="42" t="s">
        <v>21</v>
      </c>
      <c r="K10" s="30"/>
      <c r="L10" s="9">
        <v>3</v>
      </c>
      <c r="M10" s="413" t="s">
        <v>78</v>
      </c>
      <c r="N10" s="414"/>
      <c r="O10" s="414"/>
      <c r="P10" s="414"/>
      <c r="Q10" s="375"/>
      <c r="R10" s="375"/>
      <c r="S10" s="376"/>
      <c r="T10" s="97" t="str">
        <f>H16</f>
        <v>-</v>
      </c>
      <c r="U10" s="140" t="s">
        <v>21</v>
      </c>
      <c r="V10" s="130" t="str">
        <f>J16</f>
        <v>-</v>
      </c>
      <c r="W10" s="97" t="str">
        <f>J12</f>
        <v>-</v>
      </c>
      <c r="X10" s="140" t="s">
        <v>21</v>
      </c>
      <c r="Y10" s="130" t="str">
        <f>H12</f>
        <v>-</v>
      </c>
      <c r="Z10" s="101" t="s">
        <v>21</v>
      </c>
      <c r="AA10" s="103"/>
      <c r="AB10" s="104" t="s">
        <v>21</v>
      </c>
      <c r="AC10" s="97" t="str">
        <f>H9</f>
        <v>-</v>
      </c>
      <c r="AD10" s="140" t="s">
        <v>21</v>
      </c>
      <c r="AE10" s="130" t="str">
        <f>J9</f>
        <v>-</v>
      </c>
      <c r="AF10" s="321"/>
      <c r="AG10" s="199">
        <f>SUM(T10,W10,AC10)</f>
        <v>0</v>
      </c>
      <c r="AH10" s="204" t="s">
        <v>21</v>
      </c>
      <c r="AI10" s="206">
        <f>SUM(V10,Y10,AE10)</f>
        <v>0</v>
      </c>
      <c r="AJ10" s="324"/>
      <c r="AK10" s="200">
        <f>AG10-AI10</f>
        <v>0</v>
      </c>
      <c r="AL10" s="321"/>
      <c r="AM10" s="96">
        <f>SUM(HY10:IC10)</f>
        <v>0</v>
      </c>
      <c r="AN10" s="321"/>
      <c r="AO10" s="78"/>
      <c r="AQ10" s="9">
        <f t="shared" si="0"/>
        <v>3</v>
      </c>
      <c r="AR10" s="314" t="str">
        <f t="shared" si="0"/>
        <v>Sjömarkens IF</v>
      </c>
      <c r="AS10" s="395"/>
      <c r="AT10" s="395"/>
      <c r="AU10" s="396"/>
      <c r="AV10" s="28" t="str">
        <f>T10</f>
        <v>-</v>
      </c>
      <c r="AW10" s="166" t="str">
        <f t="shared" si="2"/>
        <v>-</v>
      </c>
      <c r="AX10" s="46" t="str">
        <f t="shared" si="2"/>
        <v>-</v>
      </c>
      <c r="AY10" s="28" t="str">
        <f>W10</f>
        <v>-</v>
      </c>
      <c r="AZ10" s="166" t="str">
        <f>X10</f>
        <v>-</v>
      </c>
      <c r="BA10" s="46" t="str">
        <f>Y10</f>
        <v>-</v>
      </c>
      <c r="BB10" s="311" t="str">
        <f>Z10</f>
        <v>-</v>
      </c>
      <c r="BC10" s="312"/>
      <c r="BD10" s="313"/>
      <c r="BE10" s="28" t="str">
        <f>AC10</f>
        <v>-</v>
      </c>
      <c r="BF10" s="166" t="str">
        <f t="shared" si="1"/>
        <v>-</v>
      </c>
      <c r="BG10" s="46" t="str">
        <f t="shared" si="1"/>
        <v>-</v>
      </c>
      <c r="BH10" s="321"/>
      <c r="BI10" s="207">
        <f t="shared" si="3"/>
        <v>0</v>
      </c>
      <c r="BJ10" s="209" t="str">
        <f t="shared" si="3"/>
        <v>-</v>
      </c>
      <c r="BK10" s="211">
        <f t="shared" si="3"/>
        <v>0</v>
      </c>
      <c r="BL10" s="324"/>
      <c r="BM10" s="208">
        <f>AK10</f>
        <v>0</v>
      </c>
      <c r="BN10" s="409"/>
      <c r="BO10" s="214">
        <f>AM10</f>
        <v>0</v>
      </c>
      <c r="BP10" s="373"/>
      <c r="BQ10" s="214">
        <f>AO10</f>
        <v>0</v>
      </c>
      <c r="CP10" s="14"/>
      <c r="HY10" s="135">
        <f>IF(T10="-",0,IF(T10&gt;V10,3,IF(T10=V10,1,0)))</f>
        <v>0</v>
      </c>
      <c r="HZ10" s="135">
        <f>IF(W10="-",0,IF(W10&gt;Y10,3,IF(W10=Y10,1,0)))</f>
        <v>0</v>
      </c>
      <c r="IA10" s="135">
        <f>IF(Z10="-",0,IF(Z10&gt;AB10,3,IF(Z10=AB10,1,0)))</f>
        <v>0</v>
      </c>
      <c r="IB10" s="135">
        <f>IF(AC10="-",0,IF(AC10&gt;AE10,3,IF(AC10=AE10,1,0)))</f>
        <v>0</v>
      </c>
      <c r="IC10" s="135"/>
    </row>
    <row r="11" spans="1:237" s="18" customFormat="1" ht="15" customHeight="1" thickBot="1" thickTop="1">
      <c r="A11" s="197">
        <v>0.36874999999999997</v>
      </c>
      <c r="B11" s="34">
        <v>230</v>
      </c>
      <c r="C11" s="35" t="s">
        <v>7</v>
      </c>
      <c r="D11" s="36">
        <f>L17</f>
        <v>7</v>
      </c>
      <c r="E11" s="37" t="str">
        <f>M17</f>
        <v>Lekstorps IF</v>
      </c>
      <c r="F11" s="36">
        <f>L18</f>
        <v>8</v>
      </c>
      <c r="G11" s="37" t="str">
        <f>M18</f>
        <v>Alingsås IF Grön</v>
      </c>
      <c r="H11" s="79" t="s">
        <v>21</v>
      </c>
      <c r="I11" s="138" t="s">
        <v>21</v>
      </c>
      <c r="J11" s="42" t="s">
        <v>21</v>
      </c>
      <c r="K11" s="30"/>
      <c r="L11" s="8">
        <v>4</v>
      </c>
      <c r="M11" s="413" t="s">
        <v>79</v>
      </c>
      <c r="N11" s="414"/>
      <c r="O11" s="414"/>
      <c r="P11" s="414"/>
      <c r="Q11" s="375"/>
      <c r="R11" s="375"/>
      <c r="S11" s="376"/>
      <c r="T11" s="97" t="str">
        <f>H13</f>
        <v>-</v>
      </c>
      <c r="U11" s="140" t="s">
        <v>21</v>
      </c>
      <c r="V11" s="66" t="str">
        <f>J13</f>
        <v>-</v>
      </c>
      <c r="W11" s="97" t="str">
        <f>J17</f>
        <v>-</v>
      </c>
      <c r="X11" s="140" t="s">
        <v>21</v>
      </c>
      <c r="Y11" s="66" t="str">
        <f>H17</f>
        <v>-</v>
      </c>
      <c r="Z11" s="97" t="str">
        <f>J9</f>
        <v>-</v>
      </c>
      <c r="AA11" s="140" t="s">
        <v>21</v>
      </c>
      <c r="AB11" s="66" t="str">
        <f>H9</f>
        <v>-</v>
      </c>
      <c r="AC11" s="101" t="s">
        <v>21</v>
      </c>
      <c r="AD11" s="103"/>
      <c r="AE11" s="104" t="s">
        <v>21</v>
      </c>
      <c r="AF11" s="322"/>
      <c r="AG11" s="199">
        <f>SUM(T11,W11,Z11)</f>
        <v>0</v>
      </c>
      <c r="AH11" s="204" t="s">
        <v>21</v>
      </c>
      <c r="AI11" s="205">
        <f>SUM(V11,Y11,AB11)</f>
        <v>0</v>
      </c>
      <c r="AJ11" s="325"/>
      <c r="AK11" s="199">
        <f>AG11-AI11</f>
        <v>0</v>
      </c>
      <c r="AL11" s="322"/>
      <c r="AM11" s="95">
        <f>SUM(HY11:IC11)</f>
        <v>0</v>
      </c>
      <c r="AN11" s="322"/>
      <c r="AO11" s="77"/>
      <c r="AQ11" s="9">
        <f t="shared" si="0"/>
        <v>4</v>
      </c>
      <c r="AR11" s="314" t="str">
        <f t="shared" si="0"/>
        <v>Bergsjö IF</v>
      </c>
      <c r="AS11" s="395"/>
      <c r="AT11" s="395"/>
      <c r="AU11" s="396"/>
      <c r="AV11" s="28" t="str">
        <f>T11</f>
        <v>-</v>
      </c>
      <c r="AW11" s="166" t="str">
        <f t="shared" si="2"/>
        <v>-</v>
      </c>
      <c r="AX11" s="7" t="str">
        <f t="shared" si="2"/>
        <v>-</v>
      </c>
      <c r="AY11" s="28" t="str">
        <f>W11</f>
        <v>-</v>
      </c>
      <c r="AZ11" s="166" t="str">
        <f>X11</f>
        <v>-</v>
      </c>
      <c r="BA11" s="7" t="str">
        <f>Y11</f>
        <v>-</v>
      </c>
      <c r="BB11" s="28" t="str">
        <f>Z11</f>
        <v>-</v>
      </c>
      <c r="BC11" s="166" t="str">
        <f>AA11</f>
        <v>-</v>
      </c>
      <c r="BD11" s="7" t="str">
        <f>AB11</f>
        <v>-</v>
      </c>
      <c r="BE11" s="311" t="str">
        <f>AC11</f>
        <v>-</v>
      </c>
      <c r="BF11" s="312"/>
      <c r="BG11" s="313"/>
      <c r="BH11" s="322"/>
      <c r="BI11" s="207">
        <f t="shared" si="3"/>
        <v>0</v>
      </c>
      <c r="BJ11" s="209" t="str">
        <f t="shared" si="3"/>
        <v>-</v>
      </c>
      <c r="BK11" s="137">
        <f t="shared" si="3"/>
        <v>0</v>
      </c>
      <c r="BL11" s="325"/>
      <c r="BM11" s="207">
        <f>AK11</f>
        <v>0</v>
      </c>
      <c r="BN11" s="410"/>
      <c r="BO11" s="213">
        <f>AM11</f>
        <v>0</v>
      </c>
      <c r="BP11" s="374"/>
      <c r="BQ11" s="213">
        <f>AO11</f>
        <v>0</v>
      </c>
      <c r="CP11" s="14"/>
      <c r="HY11" s="135">
        <f>IF(T11="-",0,IF(T11&gt;V11,3,IF(T11=V11,1,0)))</f>
        <v>0</v>
      </c>
      <c r="HZ11" s="135">
        <f>IF(W11="-",0,IF(W11&gt;Y11,3,IF(W11=Y11,1,0)))</f>
        <v>0</v>
      </c>
      <c r="IA11" s="135">
        <f>IF(Z11="-",0,IF(Z11&gt;AB11,3,IF(Z11=AB11,1,0)))</f>
        <v>0</v>
      </c>
      <c r="IB11" s="135">
        <f>IF(AC11="-",0,IF(AC11&gt;AE11,3,IF(AC11=AE11,1,0)))</f>
        <v>0</v>
      </c>
      <c r="IC11" s="135"/>
    </row>
    <row r="12" spans="1:237" s="18" customFormat="1" ht="15" customHeight="1" thickBot="1" thickTop="1">
      <c r="A12" s="197">
        <v>0.38055555555555554</v>
      </c>
      <c r="B12" s="34">
        <v>231</v>
      </c>
      <c r="C12" s="35" t="s">
        <v>6</v>
      </c>
      <c r="D12" s="36">
        <f>L9</f>
        <v>2</v>
      </c>
      <c r="E12" s="37" t="str">
        <f>M9</f>
        <v>Alingsås IF Vit</v>
      </c>
      <c r="F12" s="36">
        <f>L10</f>
        <v>3</v>
      </c>
      <c r="G12" s="37" t="str">
        <f>M10</f>
        <v>Sjömarkens IF</v>
      </c>
      <c r="H12" s="79" t="s">
        <v>21</v>
      </c>
      <c r="I12" s="138" t="s">
        <v>21</v>
      </c>
      <c r="J12" s="42" t="s">
        <v>21</v>
      </c>
      <c r="K12" s="30"/>
      <c r="M12" s="162"/>
      <c r="N12" s="98"/>
      <c r="O12" s="51"/>
      <c r="P12" s="111"/>
      <c r="Q12" s="111"/>
      <c r="R12" s="111"/>
      <c r="S12" s="111"/>
      <c r="T12" s="107"/>
      <c r="U12" s="51"/>
      <c r="V12" s="111"/>
      <c r="W12" s="107"/>
      <c r="X12" s="51"/>
      <c r="Y12" s="111"/>
      <c r="Z12" s="98"/>
      <c r="AA12" s="14"/>
      <c r="AB12" s="111"/>
      <c r="AC12" s="98"/>
      <c r="AD12" s="14"/>
      <c r="AE12" s="19"/>
      <c r="AF12" s="57"/>
      <c r="AG12" s="56"/>
      <c r="AH12" s="127"/>
      <c r="AI12" s="131"/>
      <c r="AJ12" s="57"/>
      <c r="AK12" s="56"/>
      <c r="AL12" s="57"/>
      <c r="AM12" s="56"/>
      <c r="AN12" s="57"/>
      <c r="AO12" s="56"/>
      <c r="AR12" s="162"/>
      <c r="AS12" s="171"/>
      <c r="AT12" s="172"/>
      <c r="AU12" s="173"/>
      <c r="AV12" s="81"/>
      <c r="AW12" s="30"/>
      <c r="AX12" s="33"/>
      <c r="AY12" s="81"/>
      <c r="AZ12" s="30"/>
      <c r="BA12" s="33"/>
      <c r="BB12" s="24"/>
      <c r="BC12" s="11"/>
      <c r="BD12" s="33"/>
      <c r="BE12" s="24"/>
      <c r="BF12" s="11"/>
      <c r="BG12" s="10"/>
      <c r="BH12" s="174"/>
      <c r="BI12" s="169"/>
      <c r="BJ12" s="47"/>
      <c r="BK12" s="170"/>
      <c r="BL12" s="174"/>
      <c r="BM12" s="169"/>
      <c r="BN12" s="174"/>
      <c r="BO12" s="47"/>
      <c r="BP12" s="188"/>
      <c r="BQ12" s="47"/>
      <c r="CP12" s="14"/>
      <c r="HY12" s="135"/>
      <c r="HZ12" s="135"/>
      <c r="IA12" s="135"/>
      <c r="IB12" s="135"/>
      <c r="IC12" s="135"/>
    </row>
    <row r="13" spans="1:237" s="18" customFormat="1" ht="15" customHeight="1" thickBot="1" thickTop="1">
      <c r="A13" s="197">
        <v>0.3923611111111111</v>
      </c>
      <c r="B13" s="34">
        <v>232</v>
      </c>
      <c r="C13" s="35" t="s">
        <v>6</v>
      </c>
      <c r="D13" s="36">
        <f>L11</f>
        <v>4</v>
      </c>
      <c r="E13" s="37" t="str">
        <f>M11</f>
        <v>Bergsjö IF</v>
      </c>
      <c r="F13" s="36">
        <f>L8</f>
        <v>1</v>
      </c>
      <c r="G13" s="37" t="str">
        <f>M8</f>
        <v>Lerums IS P 03/Syd</v>
      </c>
      <c r="H13" s="79" t="s">
        <v>21</v>
      </c>
      <c r="I13" s="138" t="s">
        <v>21</v>
      </c>
      <c r="J13" s="42" t="s">
        <v>21</v>
      </c>
      <c r="K13" s="30"/>
      <c r="M13" s="381"/>
      <c r="N13" s="381"/>
      <c r="O13" s="381"/>
      <c r="P13" s="381"/>
      <c r="Q13" s="41"/>
      <c r="R13" s="41"/>
      <c r="S13" s="41"/>
      <c r="T13" s="107"/>
      <c r="U13" s="51"/>
      <c r="V13" s="111"/>
      <c r="W13" s="107"/>
      <c r="X13" s="51"/>
      <c r="Y13" s="111"/>
      <c r="Z13" s="98"/>
      <c r="AA13" s="14"/>
      <c r="AB13" s="19"/>
      <c r="AC13" s="98"/>
      <c r="AD13" s="14"/>
      <c r="AE13" s="19"/>
      <c r="AF13" s="56"/>
      <c r="AG13" s="56"/>
      <c r="AH13" s="127"/>
      <c r="AI13" s="131"/>
      <c r="AJ13" s="56"/>
      <c r="AK13" s="56"/>
      <c r="AR13" s="349"/>
      <c r="AS13" s="349"/>
      <c r="AT13" s="349"/>
      <c r="AU13" s="349"/>
      <c r="AV13" s="81"/>
      <c r="AW13" s="30"/>
      <c r="AX13" s="33"/>
      <c r="AY13" s="81"/>
      <c r="AZ13" s="30"/>
      <c r="BA13" s="33"/>
      <c r="BB13" s="24"/>
      <c r="BC13" s="11"/>
      <c r="BD13" s="10"/>
      <c r="BE13" s="24"/>
      <c r="BF13" s="11"/>
      <c r="BG13" s="10"/>
      <c r="BH13" s="169"/>
      <c r="BI13" s="169"/>
      <c r="BJ13" s="47"/>
      <c r="BK13" s="170"/>
      <c r="BL13" s="169"/>
      <c r="BM13" s="169"/>
      <c r="BN13" s="11"/>
      <c r="BO13" s="12"/>
      <c r="BP13" s="12"/>
      <c r="BQ13" s="12"/>
      <c r="CP13" s="14"/>
      <c r="HY13" s="135"/>
      <c r="HZ13" s="135"/>
      <c r="IA13" s="135"/>
      <c r="IB13" s="135"/>
      <c r="IC13" s="135"/>
    </row>
    <row r="14" spans="1:237" s="18" customFormat="1" ht="15" customHeight="1" thickBot="1" thickTop="1">
      <c r="A14" s="197">
        <v>0.4041666666666666</v>
      </c>
      <c r="B14" s="34">
        <v>233</v>
      </c>
      <c r="C14" s="35" t="s">
        <v>7</v>
      </c>
      <c r="D14" s="36">
        <f>L16</f>
        <v>6</v>
      </c>
      <c r="E14" s="37" t="str">
        <f>M16</f>
        <v>Trollhättans FK</v>
      </c>
      <c r="F14" s="36">
        <f>L17</f>
        <v>7</v>
      </c>
      <c r="G14" s="37" t="str">
        <f>M17</f>
        <v>Lekstorps IF</v>
      </c>
      <c r="H14" s="79" t="s">
        <v>21</v>
      </c>
      <c r="I14" s="138" t="s">
        <v>21</v>
      </c>
      <c r="J14" s="42" t="s">
        <v>21</v>
      </c>
      <c r="K14" s="30"/>
      <c r="L14" s="31" t="s">
        <v>14</v>
      </c>
      <c r="M14" s="317" t="s">
        <v>1</v>
      </c>
      <c r="N14" s="350"/>
      <c r="O14" s="350"/>
      <c r="P14" s="350"/>
      <c r="Q14" s="351"/>
      <c r="R14" s="351"/>
      <c r="S14" s="352"/>
      <c r="T14" s="353">
        <f>L15</f>
        <v>5</v>
      </c>
      <c r="U14" s="354"/>
      <c r="V14" s="355"/>
      <c r="W14" s="353">
        <f>L16</f>
        <v>6</v>
      </c>
      <c r="X14" s="356"/>
      <c r="Y14" s="357"/>
      <c r="Z14" s="358">
        <f>L17</f>
        <v>7</v>
      </c>
      <c r="AA14" s="359"/>
      <c r="AB14" s="360"/>
      <c r="AC14" s="358">
        <f>L18</f>
        <v>8</v>
      </c>
      <c r="AD14" s="359"/>
      <c r="AE14" s="360"/>
      <c r="AF14" s="317" t="s">
        <v>22</v>
      </c>
      <c r="AG14" s="361"/>
      <c r="AH14" s="361"/>
      <c r="AI14" s="361"/>
      <c r="AJ14" s="361"/>
      <c r="AK14" s="362"/>
      <c r="AL14" s="317" t="s">
        <v>17</v>
      </c>
      <c r="AM14" s="363"/>
      <c r="AN14" s="364"/>
      <c r="AO14" s="64" t="s">
        <v>18</v>
      </c>
      <c r="AQ14" s="165" t="str">
        <f aca="true" t="shared" si="4" ref="AQ14:AR18">L14</f>
        <v>Nr</v>
      </c>
      <c r="AR14" s="344" t="str">
        <f t="shared" si="4"/>
        <v>Grupp 2</v>
      </c>
      <c r="AS14" s="365"/>
      <c r="AT14" s="365"/>
      <c r="AU14" s="366"/>
      <c r="AV14" s="403">
        <f aca="true" t="shared" si="5" ref="AV14:AX18">T14</f>
        <v>5</v>
      </c>
      <c r="AW14" s="404"/>
      <c r="AX14" s="405"/>
      <c r="AY14" s="403">
        <f>W14</f>
        <v>6</v>
      </c>
      <c r="AZ14" s="345"/>
      <c r="BA14" s="346"/>
      <c r="BB14" s="344">
        <f>Z14</f>
        <v>7</v>
      </c>
      <c r="BC14" s="347"/>
      <c r="BD14" s="348"/>
      <c r="BE14" s="344">
        <f aca="true" t="shared" si="6" ref="BE14:BG18">AC14</f>
        <v>8</v>
      </c>
      <c r="BF14" s="347"/>
      <c r="BG14" s="348"/>
      <c r="BH14" s="344" t="str">
        <f>AF14</f>
        <v>Målskillnad</v>
      </c>
      <c r="BI14" s="345"/>
      <c r="BJ14" s="345"/>
      <c r="BK14" s="345"/>
      <c r="BL14" s="345"/>
      <c r="BM14" s="346"/>
      <c r="BN14" s="344" t="str">
        <f>AL14</f>
        <v>Poäng</v>
      </c>
      <c r="BO14" s="347"/>
      <c r="BP14" s="348"/>
      <c r="BQ14" s="68" t="str">
        <f>AO14</f>
        <v>Plac</v>
      </c>
      <c r="CP14" s="14"/>
      <c r="HY14" s="135" t="s">
        <v>28</v>
      </c>
      <c r="HZ14" s="135" t="s">
        <v>29</v>
      </c>
      <c r="IA14" s="135" t="s">
        <v>30</v>
      </c>
      <c r="IB14" s="135" t="s">
        <v>31</v>
      </c>
      <c r="IC14" s="135"/>
    </row>
    <row r="15" spans="1:237" s="18" customFormat="1" ht="15" customHeight="1" thickBot="1" thickTop="1">
      <c r="A15" s="197">
        <v>0.4159722222222222</v>
      </c>
      <c r="B15" s="34">
        <v>234</v>
      </c>
      <c r="C15" s="35" t="s">
        <v>7</v>
      </c>
      <c r="D15" s="36">
        <f>L18</f>
        <v>8</v>
      </c>
      <c r="E15" s="37" t="str">
        <f>M18</f>
        <v>Alingsås IF Grön</v>
      </c>
      <c r="F15" s="36">
        <f>L15</f>
        <v>5</v>
      </c>
      <c r="G15" s="37" t="str">
        <f>M15</f>
        <v>Bollebygds IF</v>
      </c>
      <c r="H15" s="79" t="s">
        <v>21</v>
      </c>
      <c r="I15" s="138" t="s">
        <v>21</v>
      </c>
      <c r="J15" s="42" t="s">
        <v>21</v>
      </c>
      <c r="K15" s="30"/>
      <c r="L15" s="8">
        <v>5</v>
      </c>
      <c r="M15" s="413" t="s">
        <v>80</v>
      </c>
      <c r="N15" s="315"/>
      <c r="O15" s="315"/>
      <c r="P15" s="315"/>
      <c r="Q15" s="375"/>
      <c r="R15" s="375"/>
      <c r="S15" s="376"/>
      <c r="T15" s="101" t="s">
        <v>21</v>
      </c>
      <c r="U15" s="103"/>
      <c r="V15" s="104" t="s">
        <v>21</v>
      </c>
      <c r="W15" s="97" t="str">
        <f>H10</f>
        <v>-</v>
      </c>
      <c r="X15" s="140" t="s">
        <v>21</v>
      </c>
      <c r="Y15" s="66" t="str">
        <f>J10</f>
        <v>-</v>
      </c>
      <c r="Z15" s="97" t="str">
        <f>J18</f>
        <v>-</v>
      </c>
      <c r="AA15" s="140" t="s">
        <v>21</v>
      </c>
      <c r="AB15" s="66" t="str">
        <f>H18</f>
        <v>-</v>
      </c>
      <c r="AC15" s="97" t="str">
        <f>J15</f>
        <v>-</v>
      </c>
      <c r="AD15" s="140" t="s">
        <v>21</v>
      </c>
      <c r="AE15" s="66" t="str">
        <f>H15</f>
        <v>-</v>
      </c>
      <c r="AF15" s="320"/>
      <c r="AG15" s="199">
        <f>SUM(W15,Z15,AC15)</f>
        <v>0</v>
      </c>
      <c r="AH15" s="204" t="s">
        <v>21</v>
      </c>
      <c r="AI15" s="205">
        <f>SUM(Y15,AB15,AE15)</f>
        <v>0</v>
      </c>
      <c r="AJ15" s="323"/>
      <c r="AK15" s="199">
        <f>AG15-AI15</f>
        <v>0</v>
      </c>
      <c r="AL15" s="320"/>
      <c r="AM15" s="38">
        <f>SUM(HY15:IC15)</f>
        <v>0</v>
      </c>
      <c r="AN15" s="320"/>
      <c r="AO15" s="77"/>
      <c r="AQ15" s="8">
        <f t="shared" si="4"/>
        <v>5</v>
      </c>
      <c r="AR15" s="314" t="str">
        <f t="shared" si="4"/>
        <v>Bollebygds IF</v>
      </c>
      <c r="AS15" s="315"/>
      <c r="AT15" s="315"/>
      <c r="AU15" s="316"/>
      <c r="AV15" s="311" t="str">
        <f t="shared" si="5"/>
        <v>-</v>
      </c>
      <c r="AW15" s="312"/>
      <c r="AX15" s="313"/>
      <c r="AY15" s="28" t="str">
        <f>W15</f>
        <v>-</v>
      </c>
      <c r="AZ15" s="166" t="str">
        <f>X15</f>
        <v>-</v>
      </c>
      <c r="BA15" s="7" t="str">
        <f>Y15</f>
        <v>-</v>
      </c>
      <c r="BB15" s="28" t="str">
        <f>Z15</f>
        <v>-</v>
      </c>
      <c r="BC15" s="166" t="str">
        <f>AA15</f>
        <v>-</v>
      </c>
      <c r="BD15" s="7" t="str">
        <f>AB15</f>
        <v>-</v>
      </c>
      <c r="BE15" s="28" t="str">
        <f t="shared" si="6"/>
        <v>-</v>
      </c>
      <c r="BF15" s="166" t="str">
        <f t="shared" si="6"/>
        <v>-</v>
      </c>
      <c r="BG15" s="7" t="str">
        <f t="shared" si="6"/>
        <v>-</v>
      </c>
      <c r="BH15" s="320"/>
      <c r="BI15" s="207">
        <f>AG15</f>
        <v>0</v>
      </c>
      <c r="BJ15" s="209" t="str">
        <f>AH15</f>
        <v>-</v>
      </c>
      <c r="BK15" s="137">
        <f>AI15</f>
        <v>0</v>
      </c>
      <c r="BL15" s="323"/>
      <c r="BM15" s="207">
        <f>AK15</f>
        <v>0</v>
      </c>
      <c r="BN15" s="326"/>
      <c r="BO15" s="213">
        <f>AM15</f>
        <v>0</v>
      </c>
      <c r="BP15" s="329"/>
      <c r="BQ15" s="213">
        <f>AO15</f>
        <v>0</v>
      </c>
      <c r="CP15" s="14"/>
      <c r="HY15" s="135">
        <f>IF(T15="-",0,IF(T15&gt;V15,3,IF(T15=V15,1,0)))</f>
        <v>0</v>
      </c>
      <c r="HZ15" s="135">
        <f>IF(W15="-",0,IF(W15&gt;Y15,3,IF(W15=Y15,1,0)))</f>
        <v>0</v>
      </c>
      <c r="IA15" s="135">
        <f>IF(Z15="-",0,IF(Z15&gt;AB15,3,IF(Z15=AB15,1,0)))</f>
        <v>0</v>
      </c>
      <c r="IB15" s="135">
        <f>IF(AC15="-",0,IF(AC15&gt;AE15,3,IF(AC15=AE15,1,0)))</f>
        <v>0</v>
      </c>
      <c r="IC15" s="135"/>
    </row>
    <row r="16" spans="1:237" s="18" customFormat="1" ht="15" customHeight="1" thickBot="1" thickTop="1">
      <c r="A16" s="197">
        <v>0.4277777777777778</v>
      </c>
      <c r="B16" s="34">
        <v>235</v>
      </c>
      <c r="C16" s="35" t="s">
        <v>6</v>
      </c>
      <c r="D16" s="36">
        <f>L10</f>
        <v>3</v>
      </c>
      <c r="E16" s="37" t="str">
        <f>M10</f>
        <v>Sjömarkens IF</v>
      </c>
      <c r="F16" s="36">
        <f>L8</f>
        <v>1</v>
      </c>
      <c r="G16" s="37" t="str">
        <f>M8</f>
        <v>Lerums IS P 03/Syd</v>
      </c>
      <c r="H16" s="79" t="s">
        <v>21</v>
      </c>
      <c r="I16" s="138" t="s">
        <v>21</v>
      </c>
      <c r="J16" s="42" t="s">
        <v>21</v>
      </c>
      <c r="K16" s="30"/>
      <c r="L16" s="8">
        <v>6</v>
      </c>
      <c r="M16" s="413" t="s">
        <v>81</v>
      </c>
      <c r="N16" s="315"/>
      <c r="O16" s="315"/>
      <c r="P16" s="315"/>
      <c r="Q16" s="375"/>
      <c r="R16" s="375"/>
      <c r="S16" s="376"/>
      <c r="T16" s="97" t="str">
        <f>J10</f>
        <v>-</v>
      </c>
      <c r="U16" s="140" t="s">
        <v>21</v>
      </c>
      <c r="V16" s="66" t="str">
        <f>H10</f>
        <v>-</v>
      </c>
      <c r="W16" s="101" t="s">
        <v>21</v>
      </c>
      <c r="X16" s="103"/>
      <c r="Y16" s="104" t="s">
        <v>21</v>
      </c>
      <c r="Z16" s="97" t="str">
        <f>H14</f>
        <v>-</v>
      </c>
      <c r="AA16" s="140" t="s">
        <v>21</v>
      </c>
      <c r="AB16" s="66" t="str">
        <f>J14</f>
        <v>-</v>
      </c>
      <c r="AC16" s="97" t="str">
        <f>H19</f>
        <v>-</v>
      </c>
      <c r="AD16" s="140" t="s">
        <v>21</v>
      </c>
      <c r="AE16" s="66" t="str">
        <f>J19</f>
        <v>-</v>
      </c>
      <c r="AF16" s="332"/>
      <c r="AG16" s="199">
        <f>SUM(T16,Z16,AC16)</f>
        <v>0</v>
      </c>
      <c r="AH16" s="204" t="s">
        <v>21</v>
      </c>
      <c r="AI16" s="205">
        <f>SUM(V16,AB16,AE16)</f>
        <v>0</v>
      </c>
      <c r="AJ16" s="334"/>
      <c r="AK16" s="199">
        <f>AG16-AI16</f>
        <v>0</v>
      </c>
      <c r="AL16" s="332"/>
      <c r="AM16" s="38">
        <f>SUM(HY16:IC16)</f>
        <v>0</v>
      </c>
      <c r="AN16" s="332"/>
      <c r="AO16" s="77"/>
      <c r="AQ16" s="8">
        <f t="shared" si="4"/>
        <v>6</v>
      </c>
      <c r="AR16" s="314" t="str">
        <f t="shared" si="4"/>
        <v>Trollhättans FK</v>
      </c>
      <c r="AS16" s="315"/>
      <c r="AT16" s="315"/>
      <c r="AU16" s="316"/>
      <c r="AV16" s="28" t="str">
        <f t="shared" si="5"/>
        <v>-</v>
      </c>
      <c r="AW16" s="166" t="str">
        <f t="shared" si="5"/>
        <v>-</v>
      </c>
      <c r="AX16" s="7" t="str">
        <f t="shared" si="5"/>
        <v>-</v>
      </c>
      <c r="AY16" s="311" t="str">
        <f>W16</f>
        <v>-</v>
      </c>
      <c r="AZ16" s="312"/>
      <c r="BA16" s="313"/>
      <c r="BB16" s="28" t="str">
        <f>Z16</f>
        <v>-</v>
      </c>
      <c r="BC16" s="166" t="str">
        <f>AA16</f>
        <v>-</v>
      </c>
      <c r="BD16" s="7" t="str">
        <f>AB16</f>
        <v>-</v>
      </c>
      <c r="BE16" s="28" t="str">
        <f t="shared" si="6"/>
        <v>-</v>
      </c>
      <c r="BF16" s="166" t="str">
        <f t="shared" si="6"/>
        <v>-</v>
      </c>
      <c r="BG16" s="7" t="str">
        <f t="shared" si="6"/>
        <v>-</v>
      </c>
      <c r="BH16" s="321"/>
      <c r="BI16" s="207">
        <f aca="true" t="shared" si="7" ref="BI16:BK18">AG16</f>
        <v>0</v>
      </c>
      <c r="BJ16" s="209" t="str">
        <f t="shared" si="7"/>
        <v>-</v>
      </c>
      <c r="BK16" s="137">
        <f t="shared" si="7"/>
        <v>0</v>
      </c>
      <c r="BL16" s="324"/>
      <c r="BM16" s="207">
        <f>AK16</f>
        <v>0</v>
      </c>
      <c r="BN16" s="327"/>
      <c r="BO16" s="213">
        <f>AM16</f>
        <v>0</v>
      </c>
      <c r="BP16" s="330"/>
      <c r="BQ16" s="213">
        <f>AO16</f>
        <v>0</v>
      </c>
      <c r="CP16" s="14"/>
      <c r="HY16" s="135">
        <f>IF(T16="-",0,IF(T16&gt;V16,3,IF(T16=V16,1,0)))</f>
        <v>0</v>
      </c>
      <c r="HZ16" s="135">
        <f>IF(W16="-",0,IF(W16&gt;Y16,3,IF(W16=Y16,1,0)))</f>
        <v>0</v>
      </c>
      <c r="IA16" s="135">
        <f>IF(Z16="-",0,IF(Z16&gt;AB16,3,IF(Z16=AB16,1,0)))</f>
        <v>0</v>
      </c>
      <c r="IB16" s="135">
        <f>IF(AC16="-",0,IF(AC16&gt;AE16,3,IF(AC16=AE16,1,0)))</f>
        <v>0</v>
      </c>
      <c r="IC16" s="135"/>
    </row>
    <row r="17" spans="1:237" s="18" customFormat="1" ht="15" customHeight="1" thickBot="1" thickTop="1">
      <c r="A17" s="197">
        <v>0.4395833333333334</v>
      </c>
      <c r="B17" s="34">
        <v>236</v>
      </c>
      <c r="C17" s="35" t="s">
        <v>6</v>
      </c>
      <c r="D17" s="36">
        <f>L9</f>
        <v>2</v>
      </c>
      <c r="E17" s="37" t="str">
        <f>M9</f>
        <v>Alingsås IF Vit</v>
      </c>
      <c r="F17" s="36">
        <f>L11</f>
        <v>4</v>
      </c>
      <c r="G17" s="37" t="str">
        <f>M11</f>
        <v>Bergsjö IF</v>
      </c>
      <c r="H17" s="79" t="s">
        <v>21</v>
      </c>
      <c r="I17" s="138" t="s">
        <v>21</v>
      </c>
      <c r="J17" s="42" t="s">
        <v>21</v>
      </c>
      <c r="K17" s="30"/>
      <c r="L17" s="8">
        <v>7</v>
      </c>
      <c r="M17" s="413" t="s">
        <v>82</v>
      </c>
      <c r="N17" s="315"/>
      <c r="O17" s="315"/>
      <c r="P17" s="315"/>
      <c r="Q17" s="375"/>
      <c r="R17" s="375"/>
      <c r="S17" s="376"/>
      <c r="T17" s="97" t="str">
        <f>H18</f>
        <v>-</v>
      </c>
      <c r="U17" s="140" t="s">
        <v>21</v>
      </c>
      <c r="V17" s="130" t="str">
        <f>J18</f>
        <v>-</v>
      </c>
      <c r="W17" s="97" t="str">
        <f>J14</f>
        <v>-</v>
      </c>
      <c r="X17" s="140" t="s">
        <v>21</v>
      </c>
      <c r="Y17" s="130" t="str">
        <f>H14</f>
        <v>-</v>
      </c>
      <c r="Z17" s="101" t="s">
        <v>21</v>
      </c>
      <c r="AA17" s="103"/>
      <c r="AB17" s="104" t="s">
        <v>21</v>
      </c>
      <c r="AC17" s="97" t="str">
        <f>H11</f>
        <v>-</v>
      </c>
      <c r="AD17" s="140" t="s">
        <v>21</v>
      </c>
      <c r="AE17" s="130" t="str">
        <f>J11</f>
        <v>-</v>
      </c>
      <c r="AF17" s="332"/>
      <c r="AG17" s="199">
        <f>SUM(T17,W17,AC17)</f>
        <v>0</v>
      </c>
      <c r="AH17" s="204" t="s">
        <v>21</v>
      </c>
      <c r="AI17" s="206">
        <f>SUM(V17,Y17,AE17)</f>
        <v>0</v>
      </c>
      <c r="AJ17" s="334"/>
      <c r="AK17" s="200">
        <f>AG17-AI17</f>
        <v>0</v>
      </c>
      <c r="AL17" s="332"/>
      <c r="AM17" s="38">
        <f>SUM(HY17:IC17)</f>
        <v>0</v>
      </c>
      <c r="AN17" s="332"/>
      <c r="AO17" s="78"/>
      <c r="AQ17" s="8">
        <f t="shared" si="4"/>
        <v>7</v>
      </c>
      <c r="AR17" s="314" t="str">
        <f t="shared" si="4"/>
        <v>Lekstorps IF</v>
      </c>
      <c r="AS17" s="315"/>
      <c r="AT17" s="315"/>
      <c r="AU17" s="316"/>
      <c r="AV17" s="28" t="str">
        <f t="shared" si="5"/>
        <v>-</v>
      </c>
      <c r="AW17" s="166" t="str">
        <f t="shared" si="5"/>
        <v>-</v>
      </c>
      <c r="AX17" s="46" t="str">
        <f t="shared" si="5"/>
        <v>-</v>
      </c>
      <c r="AY17" s="28" t="str">
        <f>W17</f>
        <v>-</v>
      </c>
      <c r="AZ17" s="166" t="str">
        <f>X17</f>
        <v>-</v>
      </c>
      <c r="BA17" s="46" t="str">
        <f>Y17</f>
        <v>-</v>
      </c>
      <c r="BB17" s="311" t="str">
        <f>Z17</f>
        <v>-</v>
      </c>
      <c r="BC17" s="312"/>
      <c r="BD17" s="313"/>
      <c r="BE17" s="28" t="str">
        <f t="shared" si="6"/>
        <v>-</v>
      </c>
      <c r="BF17" s="166" t="str">
        <f t="shared" si="6"/>
        <v>-</v>
      </c>
      <c r="BG17" s="46" t="str">
        <f t="shared" si="6"/>
        <v>-</v>
      </c>
      <c r="BH17" s="321"/>
      <c r="BI17" s="207">
        <f t="shared" si="7"/>
        <v>0</v>
      </c>
      <c r="BJ17" s="209" t="str">
        <f t="shared" si="7"/>
        <v>-</v>
      </c>
      <c r="BK17" s="211">
        <f t="shared" si="7"/>
        <v>0</v>
      </c>
      <c r="BL17" s="324"/>
      <c r="BM17" s="208">
        <f>AK17</f>
        <v>0</v>
      </c>
      <c r="BN17" s="327"/>
      <c r="BO17" s="214">
        <f>AM17</f>
        <v>0</v>
      </c>
      <c r="BP17" s="330"/>
      <c r="BQ17" s="214">
        <f>AO17</f>
        <v>0</v>
      </c>
      <c r="CP17" s="14"/>
      <c r="HY17" s="135">
        <f>IF(T17="-",0,IF(T17&gt;V17,3,IF(T17=V17,1,0)))</f>
        <v>0</v>
      </c>
      <c r="HZ17" s="135">
        <f>IF(W17="-",0,IF(W17&gt;Y17,3,IF(W17=Y17,1,0)))</f>
        <v>0</v>
      </c>
      <c r="IA17" s="135">
        <f>IF(Z17="-",0,IF(Z17&gt;AB17,3,IF(Z17=AB17,1,0)))</f>
        <v>0</v>
      </c>
      <c r="IB17" s="135">
        <f>IF(AC17="-",0,IF(AC17&gt;AE17,3,IF(AC17=AE17,1,0)))</f>
        <v>0</v>
      </c>
      <c r="IC17" s="135"/>
    </row>
    <row r="18" spans="1:237" s="18" customFormat="1" ht="15" customHeight="1" thickBot="1" thickTop="1">
      <c r="A18" s="197">
        <v>0.4513888888888889</v>
      </c>
      <c r="B18" s="34">
        <v>237</v>
      </c>
      <c r="C18" s="35" t="s">
        <v>7</v>
      </c>
      <c r="D18" s="36">
        <f>L17</f>
        <v>7</v>
      </c>
      <c r="E18" s="37" t="str">
        <f>M17</f>
        <v>Lekstorps IF</v>
      </c>
      <c r="F18" s="36">
        <f>L15</f>
        <v>5</v>
      </c>
      <c r="G18" s="37" t="str">
        <f>M15</f>
        <v>Bollebygds IF</v>
      </c>
      <c r="H18" s="79" t="s">
        <v>21</v>
      </c>
      <c r="I18" s="138" t="s">
        <v>21</v>
      </c>
      <c r="J18" s="42" t="s">
        <v>21</v>
      </c>
      <c r="K18" s="30"/>
      <c r="L18" s="8">
        <v>8</v>
      </c>
      <c r="M18" s="413" t="s">
        <v>83</v>
      </c>
      <c r="N18" s="315"/>
      <c r="O18" s="315"/>
      <c r="P18" s="315"/>
      <c r="Q18" s="375"/>
      <c r="R18" s="375"/>
      <c r="S18" s="376"/>
      <c r="T18" s="97" t="str">
        <f>H15</f>
        <v>-</v>
      </c>
      <c r="U18" s="140" t="s">
        <v>21</v>
      </c>
      <c r="V18" s="66" t="str">
        <f>J15</f>
        <v>-</v>
      </c>
      <c r="W18" s="97" t="str">
        <f>J19</f>
        <v>-</v>
      </c>
      <c r="X18" s="140" t="s">
        <v>21</v>
      </c>
      <c r="Y18" s="66" t="str">
        <f>H19</f>
        <v>-</v>
      </c>
      <c r="Z18" s="97" t="str">
        <f>J11</f>
        <v>-</v>
      </c>
      <c r="AA18" s="140" t="s">
        <v>21</v>
      </c>
      <c r="AB18" s="66" t="str">
        <f>H11</f>
        <v>-</v>
      </c>
      <c r="AC18" s="101" t="s">
        <v>21</v>
      </c>
      <c r="AD18" s="103"/>
      <c r="AE18" s="104" t="s">
        <v>21</v>
      </c>
      <c r="AF18" s="333"/>
      <c r="AG18" s="199">
        <f>SUM(T18,W18,Z18)</f>
        <v>0</v>
      </c>
      <c r="AH18" s="204" t="s">
        <v>21</v>
      </c>
      <c r="AI18" s="205">
        <f>SUM(V18,Y18,AB18)</f>
        <v>0</v>
      </c>
      <c r="AJ18" s="335"/>
      <c r="AK18" s="199">
        <f>AG18-AI18</f>
        <v>0</v>
      </c>
      <c r="AL18" s="333"/>
      <c r="AM18" s="38">
        <f>SUM(HY18:IC18)</f>
        <v>0</v>
      </c>
      <c r="AN18" s="333"/>
      <c r="AO18" s="77"/>
      <c r="AQ18" s="8">
        <f t="shared" si="4"/>
        <v>8</v>
      </c>
      <c r="AR18" s="314" t="str">
        <f t="shared" si="4"/>
        <v>Alingsås IF Grön</v>
      </c>
      <c r="AS18" s="315"/>
      <c r="AT18" s="315"/>
      <c r="AU18" s="316"/>
      <c r="AV18" s="28" t="str">
        <f t="shared" si="5"/>
        <v>-</v>
      </c>
      <c r="AW18" s="166" t="str">
        <f t="shared" si="5"/>
        <v>-</v>
      </c>
      <c r="AX18" s="7" t="str">
        <f t="shared" si="5"/>
        <v>-</v>
      </c>
      <c r="AY18" s="28" t="str">
        <f>W18</f>
        <v>-</v>
      </c>
      <c r="AZ18" s="166" t="str">
        <f>X18</f>
        <v>-</v>
      </c>
      <c r="BA18" s="7" t="str">
        <f>Y18</f>
        <v>-</v>
      </c>
      <c r="BB18" s="28" t="str">
        <f>Z18</f>
        <v>-</v>
      </c>
      <c r="BC18" s="166" t="str">
        <f>AA18</f>
        <v>-</v>
      </c>
      <c r="BD18" s="7" t="str">
        <f>AB18</f>
        <v>-</v>
      </c>
      <c r="BE18" s="311" t="str">
        <f t="shared" si="6"/>
        <v>-</v>
      </c>
      <c r="BF18" s="312"/>
      <c r="BG18" s="313"/>
      <c r="BH18" s="322"/>
      <c r="BI18" s="207">
        <f t="shared" si="7"/>
        <v>0</v>
      </c>
      <c r="BJ18" s="209" t="str">
        <f t="shared" si="7"/>
        <v>-</v>
      </c>
      <c r="BK18" s="137">
        <f t="shared" si="7"/>
        <v>0</v>
      </c>
      <c r="BL18" s="325"/>
      <c r="BM18" s="207">
        <f>AK18</f>
        <v>0</v>
      </c>
      <c r="BN18" s="328"/>
      <c r="BO18" s="213">
        <f>AM18</f>
        <v>0</v>
      </c>
      <c r="BP18" s="331"/>
      <c r="BQ18" s="213">
        <f>AO18</f>
        <v>0</v>
      </c>
      <c r="CP18" s="14"/>
      <c r="HY18" s="135">
        <f>IF(T18="-",0,IF(T18&gt;V18,3,IF(T18=V18,1,0)))</f>
        <v>0</v>
      </c>
      <c r="HZ18" s="135">
        <f>IF(W18="-",0,IF(W18&gt;Y18,3,IF(W18=Y18,1,0)))</f>
        <v>0</v>
      </c>
      <c r="IA18" s="135">
        <f>IF(Z18="-",0,IF(Z18&gt;AB18,3,IF(Z18=AB18,1,0)))</f>
        <v>0</v>
      </c>
      <c r="IB18" s="135">
        <f>IF(AC18="-",0,IF(AC18&gt;AE18,3,IF(AC18=AE18,1,0)))</f>
        <v>0</v>
      </c>
      <c r="IC18" s="135"/>
    </row>
    <row r="19" spans="1:237" s="18" customFormat="1" ht="15" customHeight="1" thickBot="1" thickTop="1">
      <c r="A19" s="197">
        <v>0.46319444444444446</v>
      </c>
      <c r="B19" s="34">
        <v>238</v>
      </c>
      <c r="C19" s="35" t="s">
        <v>7</v>
      </c>
      <c r="D19" s="36">
        <f>L16</f>
        <v>6</v>
      </c>
      <c r="E19" s="37" t="str">
        <f>M16</f>
        <v>Trollhättans FK</v>
      </c>
      <c r="F19" s="36">
        <f>L18</f>
        <v>8</v>
      </c>
      <c r="G19" s="37" t="str">
        <f>M18</f>
        <v>Alingsås IF Grön</v>
      </c>
      <c r="H19" s="79" t="s">
        <v>21</v>
      </c>
      <c r="I19" s="138" t="s">
        <v>21</v>
      </c>
      <c r="J19" s="42" t="s">
        <v>21</v>
      </c>
      <c r="K19" s="30"/>
      <c r="M19" s="162"/>
      <c r="N19" s="107"/>
      <c r="O19" s="51"/>
      <c r="P19" s="111"/>
      <c r="Q19" s="111"/>
      <c r="R19" s="111"/>
      <c r="S19" s="111"/>
      <c r="T19" s="107"/>
      <c r="U19" s="51"/>
      <c r="V19" s="111"/>
      <c r="W19" s="107"/>
      <c r="X19" s="51"/>
      <c r="Y19" s="111"/>
      <c r="Z19" s="98"/>
      <c r="AA19" s="14"/>
      <c r="AB19" s="19"/>
      <c r="AC19" s="98"/>
      <c r="AD19" s="14"/>
      <c r="AE19" s="19"/>
      <c r="AF19" s="56"/>
      <c r="AG19" s="56"/>
      <c r="AH19" s="127"/>
      <c r="AI19" s="131"/>
      <c r="AJ19" s="56"/>
      <c r="AK19" s="56"/>
      <c r="AS19" s="24"/>
      <c r="AT19" s="11"/>
      <c r="AU19" s="10"/>
      <c r="AV19" s="24"/>
      <c r="AW19" s="11"/>
      <c r="AX19" s="10"/>
      <c r="AY19" s="24"/>
      <c r="AZ19" s="11"/>
      <c r="BA19" s="10"/>
      <c r="BB19" s="24"/>
      <c r="BC19" s="11"/>
      <c r="BD19" s="10"/>
      <c r="BE19" s="24"/>
      <c r="BF19" s="11"/>
      <c r="BG19" s="10"/>
      <c r="BH19" s="169"/>
      <c r="BI19" s="169"/>
      <c r="BJ19" s="47"/>
      <c r="BK19" s="170"/>
      <c r="BL19" s="169"/>
      <c r="BM19" s="169"/>
      <c r="BN19" s="11"/>
      <c r="BO19" s="12"/>
      <c r="BP19" s="12"/>
      <c r="BQ19" s="12"/>
      <c r="CP19" s="14"/>
      <c r="HY19" s="14"/>
      <c r="HZ19" s="14"/>
      <c r="IA19" s="14"/>
      <c r="IB19" s="14"/>
      <c r="IC19" s="14"/>
    </row>
    <row r="20" spans="1:237" s="49" customFormat="1" ht="15" customHeight="1" thickBot="1" thickTop="1">
      <c r="A20" s="1"/>
      <c r="B20" s="85"/>
      <c r="C20" s="88"/>
      <c r="D20" s="48"/>
      <c r="F20" s="1"/>
      <c r="H20" s="105"/>
      <c r="I20" s="29"/>
      <c r="J20" s="72"/>
      <c r="K20" s="29"/>
      <c r="M20" s="164"/>
      <c r="N20" s="108"/>
      <c r="O20" s="50"/>
      <c r="P20" s="109"/>
      <c r="Q20" s="109"/>
      <c r="R20" s="109"/>
      <c r="S20" s="109"/>
      <c r="T20" s="108"/>
      <c r="U20" s="50"/>
      <c r="V20" s="109"/>
      <c r="W20" s="108"/>
      <c r="X20" s="50"/>
      <c r="Y20" s="114"/>
      <c r="Z20" s="115"/>
      <c r="AA20" s="120"/>
      <c r="AB20" s="114"/>
      <c r="AC20" s="115"/>
      <c r="AD20" s="120"/>
      <c r="AE20" s="114"/>
      <c r="AF20" s="122"/>
      <c r="AG20" s="122"/>
      <c r="AH20" s="128"/>
      <c r="AI20" s="132"/>
      <c r="AJ20" s="122"/>
      <c r="AK20" s="122"/>
      <c r="AS20" s="175"/>
      <c r="AT20" s="93"/>
      <c r="AU20" s="2"/>
      <c r="AV20" s="175"/>
      <c r="AW20" s="92"/>
      <c r="AX20" s="2"/>
      <c r="AY20" s="175"/>
      <c r="AZ20" s="93"/>
      <c r="BA20" s="2"/>
      <c r="BB20" s="175"/>
      <c r="BC20" s="93"/>
      <c r="BD20" s="2"/>
      <c r="BE20" s="175"/>
      <c r="BF20" s="93"/>
      <c r="BG20" s="2"/>
      <c r="BH20" s="176"/>
      <c r="BI20" s="176"/>
      <c r="BJ20" s="125"/>
      <c r="BK20" s="177"/>
      <c r="BL20" s="176"/>
      <c r="BM20" s="176"/>
      <c r="BN20" s="93"/>
      <c r="BO20" s="1"/>
      <c r="BP20" s="1"/>
      <c r="BQ20" s="1"/>
      <c r="CP20" s="120"/>
      <c r="HY20" s="120"/>
      <c r="HZ20" s="120"/>
      <c r="IA20" s="120"/>
      <c r="IB20" s="120"/>
      <c r="IC20" s="120"/>
    </row>
    <row r="21" spans="1:237" s="18" customFormat="1" ht="15" customHeight="1" thickBot="1" thickTop="1">
      <c r="A21" s="9" t="s">
        <v>15</v>
      </c>
      <c r="B21" s="34" t="s">
        <v>10</v>
      </c>
      <c r="C21" s="35" t="s">
        <v>34</v>
      </c>
      <c r="D21" s="25" t="s">
        <v>14</v>
      </c>
      <c r="E21" s="25" t="s">
        <v>4</v>
      </c>
      <c r="F21" s="25" t="s">
        <v>14</v>
      </c>
      <c r="G21" s="25" t="s">
        <v>4</v>
      </c>
      <c r="H21" s="305" t="s">
        <v>5</v>
      </c>
      <c r="I21" s="305"/>
      <c r="J21" s="305"/>
      <c r="K21" s="30"/>
      <c r="L21" s="31" t="s">
        <v>14</v>
      </c>
      <c r="M21" s="317" t="s">
        <v>2</v>
      </c>
      <c r="N21" s="363"/>
      <c r="O21" s="363"/>
      <c r="P21" s="363"/>
      <c r="Q21" s="406"/>
      <c r="R21" s="406"/>
      <c r="S21" s="407"/>
      <c r="T21" s="353">
        <f>L22</f>
        <v>9</v>
      </c>
      <c r="U21" s="354"/>
      <c r="V21" s="355"/>
      <c r="W21" s="353">
        <f>L23</f>
        <v>10</v>
      </c>
      <c r="X21" s="354"/>
      <c r="Y21" s="355"/>
      <c r="Z21" s="358">
        <f>L24</f>
        <v>11</v>
      </c>
      <c r="AA21" s="359"/>
      <c r="AB21" s="360"/>
      <c r="AC21" s="358">
        <f>L25</f>
        <v>12</v>
      </c>
      <c r="AD21" s="359"/>
      <c r="AE21" s="360"/>
      <c r="AF21" s="317" t="s">
        <v>22</v>
      </c>
      <c r="AG21" s="361"/>
      <c r="AH21" s="361"/>
      <c r="AI21" s="361"/>
      <c r="AJ21" s="361"/>
      <c r="AK21" s="362"/>
      <c r="AL21" s="317" t="s">
        <v>17</v>
      </c>
      <c r="AM21" s="363"/>
      <c r="AN21" s="364"/>
      <c r="AO21" s="64" t="s">
        <v>18</v>
      </c>
      <c r="AQ21" s="165" t="str">
        <f aca="true" t="shared" si="8" ref="AQ21:AR25">L21</f>
        <v>Nr</v>
      </c>
      <c r="AR21" s="344" t="str">
        <f t="shared" si="8"/>
        <v>Grupp 3</v>
      </c>
      <c r="AS21" s="347"/>
      <c r="AT21" s="347"/>
      <c r="AU21" s="348"/>
      <c r="AV21" s="403">
        <f>T21</f>
        <v>9</v>
      </c>
      <c r="AW21" s="404"/>
      <c r="AX21" s="405"/>
      <c r="AY21" s="403">
        <f>W21</f>
        <v>10</v>
      </c>
      <c r="AZ21" s="404"/>
      <c r="BA21" s="405"/>
      <c r="BB21" s="344">
        <f>Z21</f>
        <v>11</v>
      </c>
      <c r="BC21" s="347"/>
      <c r="BD21" s="348"/>
      <c r="BE21" s="344">
        <f>AC21</f>
        <v>12</v>
      </c>
      <c r="BF21" s="347"/>
      <c r="BG21" s="348"/>
      <c r="BH21" s="344" t="str">
        <f>AF21</f>
        <v>Målskillnad</v>
      </c>
      <c r="BI21" s="347"/>
      <c r="BJ21" s="347"/>
      <c r="BK21" s="347"/>
      <c r="BL21" s="347"/>
      <c r="BM21" s="348"/>
      <c r="BN21" s="344" t="str">
        <f>AL21</f>
        <v>Poäng</v>
      </c>
      <c r="BO21" s="347"/>
      <c r="BP21" s="348"/>
      <c r="BQ21" s="68" t="str">
        <f>AO21</f>
        <v>Plac</v>
      </c>
      <c r="CP21" s="14"/>
      <c r="HY21" s="135" t="s">
        <v>28</v>
      </c>
      <c r="HZ21" s="135" t="s">
        <v>29</v>
      </c>
      <c r="IA21" s="135" t="s">
        <v>30</v>
      </c>
      <c r="IB21" s="135" t="s">
        <v>31</v>
      </c>
      <c r="IC21" s="135"/>
    </row>
    <row r="22" spans="1:237" s="18" customFormat="1" ht="15" customHeight="1" thickBot="1" thickTop="1">
      <c r="A22" s="197">
        <v>0.47500000000000003</v>
      </c>
      <c r="B22" s="34">
        <v>239</v>
      </c>
      <c r="C22" s="35" t="s">
        <v>8</v>
      </c>
      <c r="D22" s="36">
        <f>L22</f>
        <v>9</v>
      </c>
      <c r="E22" s="37" t="str">
        <f>M22</f>
        <v>Kinna IF Röd</v>
      </c>
      <c r="F22" s="36">
        <f>L23</f>
        <v>10</v>
      </c>
      <c r="G22" s="37" t="str">
        <f>M23</f>
        <v>IFK Falköping FF 1</v>
      </c>
      <c r="H22" s="79" t="s">
        <v>21</v>
      </c>
      <c r="I22" s="138" t="s">
        <v>21</v>
      </c>
      <c r="J22" s="42" t="s">
        <v>21</v>
      </c>
      <c r="K22" s="30"/>
      <c r="L22" s="9">
        <v>9</v>
      </c>
      <c r="M22" s="413" t="s">
        <v>84</v>
      </c>
      <c r="N22" s="414"/>
      <c r="O22" s="414"/>
      <c r="P22" s="414"/>
      <c r="Q22" s="375"/>
      <c r="R22" s="375"/>
      <c r="S22" s="376"/>
      <c r="T22" s="101" t="s">
        <v>21</v>
      </c>
      <c r="U22" s="103"/>
      <c r="V22" s="104" t="s">
        <v>21</v>
      </c>
      <c r="W22" s="97" t="str">
        <f>H22</f>
        <v>-</v>
      </c>
      <c r="X22" s="140" t="s">
        <v>21</v>
      </c>
      <c r="Y22" s="66" t="str">
        <f>J22</f>
        <v>-</v>
      </c>
      <c r="Z22" s="97" t="str">
        <f>J34</f>
        <v>-</v>
      </c>
      <c r="AA22" s="140" t="s">
        <v>21</v>
      </c>
      <c r="AB22" s="66" t="str">
        <f>H34</f>
        <v>-</v>
      </c>
      <c r="AC22" s="97" t="str">
        <f>J29</f>
        <v>-</v>
      </c>
      <c r="AD22" s="140" t="s">
        <v>21</v>
      </c>
      <c r="AE22" s="66" t="str">
        <f>H29</f>
        <v>-</v>
      </c>
      <c r="AF22" s="320"/>
      <c r="AG22" s="199">
        <f>SUM(W22,Z22,AC22)</f>
        <v>0</v>
      </c>
      <c r="AH22" s="204" t="s">
        <v>21</v>
      </c>
      <c r="AI22" s="205">
        <f>SUM(Y22,AB22,AE22)</f>
        <v>0</v>
      </c>
      <c r="AJ22" s="323"/>
      <c r="AK22" s="199">
        <f>AG22-AI22</f>
        <v>0</v>
      </c>
      <c r="AL22" s="320"/>
      <c r="AM22" s="95">
        <f>SUM(HY22:IC22)</f>
        <v>0</v>
      </c>
      <c r="AN22" s="320"/>
      <c r="AO22" s="77"/>
      <c r="AQ22" s="9">
        <f t="shared" si="8"/>
        <v>9</v>
      </c>
      <c r="AR22" s="314" t="str">
        <f t="shared" si="8"/>
        <v>Kinna IF Röd</v>
      </c>
      <c r="AS22" s="395"/>
      <c r="AT22" s="395"/>
      <c r="AU22" s="396"/>
      <c r="AV22" s="311" t="str">
        <f>T22</f>
        <v>-</v>
      </c>
      <c r="AW22" s="312"/>
      <c r="AX22" s="313"/>
      <c r="AY22" s="28" t="str">
        <f>W22</f>
        <v>-</v>
      </c>
      <c r="AZ22" s="166" t="str">
        <f>X22</f>
        <v>-</v>
      </c>
      <c r="BA22" s="7" t="str">
        <f>Y22</f>
        <v>-</v>
      </c>
      <c r="BB22" s="28" t="str">
        <f>Z22</f>
        <v>-</v>
      </c>
      <c r="BC22" s="166" t="str">
        <f>AA22</f>
        <v>-</v>
      </c>
      <c r="BD22" s="7" t="str">
        <f>AB22</f>
        <v>-</v>
      </c>
      <c r="BE22" s="28" t="str">
        <f>AC22</f>
        <v>-</v>
      </c>
      <c r="BF22" s="166" t="str">
        <f aca="true" t="shared" si="9" ref="BF22:BG24">AD22</f>
        <v>-</v>
      </c>
      <c r="BG22" s="7" t="str">
        <f t="shared" si="9"/>
        <v>-</v>
      </c>
      <c r="BH22" s="320"/>
      <c r="BI22" s="207">
        <f>AG22</f>
        <v>0</v>
      </c>
      <c r="BJ22" s="209" t="str">
        <f>AH22</f>
        <v>-</v>
      </c>
      <c r="BK22" s="137">
        <f>AI22</f>
        <v>0</v>
      </c>
      <c r="BL22" s="323"/>
      <c r="BM22" s="207">
        <f>AK22</f>
        <v>0</v>
      </c>
      <c r="BN22" s="326"/>
      <c r="BO22" s="213">
        <f>AM22</f>
        <v>0</v>
      </c>
      <c r="BP22" s="329"/>
      <c r="BQ22" s="213">
        <f>AO22</f>
        <v>0</v>
      </c>
      <c r="CP22" s="14"/>
      <c r="HY22" s="135">
        <f>IF(T22="-",0,IF(T22&gt;V22,3,IF(T22=V22,1,0)))</f>
        <v>0</v>
      </c>
      <c r="HZ22" s="135">
        <f>IF(W22="-",0,IF(W22&gt;Y22,3,IF(W22=Y22,1,0)))</f>
        <v>0</v>
      </c>
      <c r="IA22" s="135">
        <f>IF(Z22="-",0,IF(Z22&gt;AB22,3,IF(Z22=AB22,1,0)))</f>
        <v>0</v>
      </c>
      <c r="IB22" s="135">
        <f>IF(AC22="-",0,IF(AC22&gt;AE22,3,IF(AC22=AE22,1,0)))</f>
        <v>0</v>
      </c>
      <c r="IC22" s="135"/>
    </row>
    <row r="23" spans="1:237" s="18" customFormat="1" ht="15" customHeight="1" thickBot="1" thickTop="1">
      <c r="A23" s="197">
        <v>0.48680555555555555</v>
      </c>
      <c r="B23" s="34">
        <v>240</v>
      </c>
      <c r="C23" s="35" t="s">
        <v>8</v>
      </c>
      <c r="D23" s="36">
        <f>L24</f>
        <v>11</v>
      </c>
      <c r="E23" s="37" t="str">
        <f>M24</f>
        <v>Skoftebyns IF 1</v>
      </c>
      <c r="F23" s="36">
        <f>L25</f>
        <v>12</v>
      </c>
      <c r="G23" s="37" t="str">
        <f>M25</f>
        <v>Lerums IS Asp/Knp Lila</v>
      </c>
      <c r="H23" s="79" t="s">
        <v>21</v>
      </c>
      <c r="I23" s="138" t="s">
        <v>21</v>
      </c>
      <c r="J23" s="42" t="s">
        <v>21</v>
      </c>
      <c r="K23" s="30"/>
      <c r="L23" s="8">
        <v>10</v>
      </c>
      <c r="M23" s="413" t="s">
        <v>96</v>
      </c>
      <c r="N23" s="414"/>
      <c r="O23" s="414"/>
      <c r="P23" s="414"/>
      <c r="Q23" s="375"/>
      <c r="R23" s="375"/>
      <c r="S23" s="376"/>
      <c r="T23" s="97" t="str">
        <f>J22</f>
        <v>-</v>
      </c>
      <c r="U23" s="140" t="s">
        <v>21</v>
      </c>
      <c r="V23" s="66" t="str">
        <f>H22</f>
        <v>-</v>
      </c>
      <c r="W23" s="101" t="s">
        <v>21</v>
      </c>
      <c r="X23" s="103"/>
      <c r="Y23" s="104" t="s">
        <v>21</v>
      </c>
      <c r="Z23" s="97" t="str">
        <f>H28</f>
        <v>-</v>
      </c>
      <c r="AA23" s="140" t="s">
        <v>21</v>
      </c>
      <c r="AB23" s="66" t="str">
        <f>J28</f>
        <v>-</v>
      </c>
      <c r="AC23" s="97" t="str">
        <f>H35</f>
        <v>-</v>
      </c>
      <c r="AD23" s="140" t="s">
        <v>21</v>
      </c>
      <c r="AE23" s="66" t="str">
        <f>J35</f>
        <v>-</v>
      </c>
      <c r="AF23" s="321"/>
      <c r="AG23" s="199">
        <f>SUM(T23,Z23,AC23)</f>
        <v>0</v>
      </c>
      <c r="AH23" s="204" t="s">
        <v>21</v>
      </c>
      <c r="AI23" s="205">
        <f>SUM(V23,AB23,AE23)</f>
        <v>0</v>
      </c>
      <c r="AJ23" s="324"/>
      <c r="AK23" s="199">
        <f>AG23-AI23</f>
        <v>0</v>
      </c>
      <c r="AL23" s="321"/>
      <c r="AM23" s="95">
        <f>SUM(HY23:IC23)</f>
        <v>0</v>
      </c>
      <c r="AN23" s="321"/>
      <c r="AO23" s="77"/>
      <c r="AQ23" s="9">
        <f t="shared" si="8"/>
        <v>10</v>
      </c>
      <c r="AR23" s="314" t="str">
        <f t="shared" si="8"/>
        <v>IFK Falköping FF 1</v>
      </c>
      <c r="AS23" s="395"/>
      <c r="AT23" s="395"/>
      <c r="AU23" s="396"/>
      <c r="AV23" s="28" t="str">
        <f>T23</f>
        <v>-</v>
      </c>
      <c r="AW23" s="166" t="str">
        <f aca="true" t="shared" si="10" ref="AW23:AX25">U23</f>
        <v>-</v>
      </c>
      <c r="AX23" s="7" t="str">
        <f t="shared" si="10"/>
        <v>-</v>
      </c>
      <c r="AY23" s="311" t="str">
        <f>W23</f>
        <v>-</v>
      </c>
      <c r="AZ23" s="312"/>
      <c r="BA23" s="313"/>
      <c r="BB23" s="28" t="str">
        <f>Z23</f>
        <v>-</v>
      </c>
      <c r="BC23" s="166" t="str">
        <f>AA23</f>
        <v>-</v>
      </c>
      <c r="BD23" s="7" t="str">
        <f>AB23</f>
        <v>-</v>
      </c>
      <c r="BE23" s="28" t="str">
        <f>AC23</f>
        <v>-</v>
      </c>
      <c r="BF23" s="166" t="str">
        <f t="shared" si="9"/>
        <v>-</v>
      </c>
      <c r="BG23" s="7" t="str">
        <f t="shared" si="9"/>
        <v>-</v>
      </c>
      <c r="BH23" s="321"/>
      <c r="BI23" s="207">
        <f aca="true" t="shared" si="11" ref="BI23:BK25">AG23</f>
        <v>0</v>
      </c>
      <c r="BJ23" s="209" t="str">
        <f t="shared" si="11"/>
        <v>-</v>
      </c>
      <c r="BK23" s="137">
        <f t="shared" si="11"/>
        <v>0</v>
      </c>
      <c r="BL23" s="324"/>
      <c r="BM23" s="207">
        <f>AK23</f>
        <v>0</v>
      </c>
      <c r="BN23" s="327"/>
      <c r="BO23" s="213">
        <f>AM23</f>
        <v>0</v>
      </c>
      <c r="BP23" s="330"/>
      <c r="BQ23" s="213">
        <f>AO23</f>
        <v>0</v>
      </c>
      <c r="CP23" s="14"/>
      <c r="HY23" s="135">
        <f>IF(T23="-",0,IF(T23&gt;V23,3,IF(T23=V23,1,0)))</f>
        <v>0</v>
      </c>
      <c r="HZ23" s="135">
        <f>IF(W23="-",0,IF(W23&gt;Y23,3,IF(W23=Y23,1,0)))</f>
        <v>0</v>
      </c>
      <c r="IA23" s="135">
        <f>IF(Z23="-",0,IF(Z23&gt;AB23,3,IF(Z23=AB23,1,0)))</f>
        <v>0</v>
      </c>
      <c r="IB23" s="135">
        <f>IF(AC23="-",0,IF(AC23&gt;AE23,3,IF(AC23=AE23,1,0)))</f>
        <v>0</v>
      </c>
      <c r="IC23" s="135"/>
    </row>
    <row r="24" spans="1:237" s="18" customFormat="1" ht="15" customHeight="1" thickBot="1" thickTop="1">
      <c r="A24" s="197">
        <v>0.4986111111111111</v>
      </c>
      <c r="B24" s="34">
        <v>241</v>
      </c>
      <c r="C24" s="35" t="s">
        <v>9</v>
      </c>
      <c r="D24" s="36">
        <f>L29</f>
        <v>13</v>
      </c>
      <c r="E24" s="37" t="str">
        <f>M29</f>
        <v>Grolanda IF/Floby IF</v>
      </c>
      <c r="F24" s="36">
        <f>L30</f>
        <v>14</v>
      </c>
      <c r="G24" s="37" t="str">
        <f>M30</f>
        <v>Skoftebyns IF 2</v>
      </c>
      <c r="H24" s="79" t="s">
        <v>21</v>
      </c>
      <c r="I24" s="138" t="s">
        <v>21</v>
      </c>
      <c r="J24" s="42" t="s">
        <v>21</v>
      </c>
      <c r="K24" s="30"/>
      <c r="L24" s="9">
        <v>11</v>
      </c>
      <c r="M24" s="413" t="s">
        <v>86</v>
      </c>
      <c r="N24" s="414"/>
      <c r="O24" s="414"/>
      <c r="P24" s="414"/>
      <c r="Q24" s="375"/>
      <c r="R24" s="375"/>
      <c r="S24" s="376"/>
      <c r="T24" s="97" t="str">
        <f>H34</f>
        <v>-</v>
      </c>
      <c r="U24" s="140" t="s">
        <v>21</v>
      </c>
      <c r="V24" s="130" t="str">
        <f>J34</f>
        <v>-</v>
      </c>
      <c r="W24" s="97" t="str">
        <f>J28</f>
        <v>-</v>
      </c>
      <c r="X24" s="140" t="s">
        <v>21</v>
      </c>
      <c r="Y24" s="130" t="str">
        <f>H28</f>
        <v>-</v>
      </c>
      <c r="Z24" s="101" t="s">
        <v>21</v>
      </c>
      <c r="AA24" s="103"/>
      <c r="AB24" s="104" t="s">
        <v>21</v>
      </c>
      <c r="AC24" s="97" t="str">
        <f>H23</f>
        <v>-</v>
      </c>
      <c r="AD24" s="140" t="s">
        <v>21</v>
      </c>
      <c r="AE24" s="130" t="str">
        <f>J23</f>
        <v>-</v>
      </c>
      <c r="AF24" s="321"/>
      <c r="AG24" s="199">
        <f>SUM(T24,W24,AC24)</f>
        <v>0</v>
      </c>
      <c r="AH24" s="204" t="s">
        <v>21</v>
      </c>
      <c r="AI24" s="206">
        <f>SUM(V24,Y24,AE24)</f>
        <v>0</v>
      </c>
      <c r="AJ24" s="324"/>
      <c r="AK24" s="200">
        <f>AG24-AI24</f>
        <v>0</v>
      </c>
      <c r="AL24" s="321"/>
      <c r="AM24" s="96">
        <f>SUM(HY24:IC24)</f>
        <v>0</v>
      </c>
      <c r="AN24" s="321"/>
      <c r="AO24" s="78"/>
      <c r="AQ24" s="9">
        <f t="shared" si="8"/>
        <v>11</v>
      </c>
      <c r="AR24" s="314" t="str">
        <f t="shared" si="8"/>
        <v>Skoftebyns IF 1</v>
      </c>
      <c r="AS24" s="395"/>
      <c r="AT24" s="395"/>
      <c r="AU24" s="396"/>
      <c r="AV24" s="28" t="str">
        <f>T24</f>
        <v>-</v>
      </c>
      <c r="AW24" s="166" t="str">
        <f t="shared" si="10"/>
        <v>-</v>
      </c>
      <c r="AX24" s="46" t="str">
        <f t="shared" si="10"/>
        <v>-</v>
      </c>
      <c r="AY24" s="28" t="str">
        <f>W24</f>
        <v>-</v>
      </c>
      <c r="AZ24" s="166" t="str">
        <f>X24</f>
        <v>-</v>
      </c>
      <c r="BA24" s="46" t="str">
        <f>Y24</f>
        <v>-</v>
      </c>
      <c r="BB24" s="311" t="str">
        <f>Z24</f>
        <v>-</v>
      </c>
      <c r="BC24" s="312"/>
      <c r="BD24" s="313"/>
      <c r="BE24" s="28" t="str">
        <f>AC24</f>
        <v>-</v>
      </c>
      <c r="BF24" s="166" t="str">
        <f t="shared" si="9"/>
        <v>-</v>
      </c>
      <c r="BG24" s="46" t="str">
        <f t="shared" si="9"/>
        <v>-</v>
      </c>
      <c r="BH24" s="321"/>
      <c r="BI24" s="207">
        <f t="shared" si="11"/>
        <v>0</v>
      </c>
      <c r="BJ24" s="209" t="str">
        <f t="shared" si="11"/>
        <v>-</v>
      </c>
      <c r="BK24" s="211">
        <f t="shared" si="11"/>
        <v>0</v>
      </c>
      <c r="BL24" s="324"/>
      <c r="BM24" s="208">
        <f>AK24</f>
        <v>0</v>
      </c>
      <c r="BN24" s="327"/>
      <c r="BO24" s="214">
        <f>AM24</f>
        <v>0</v>
      </c>
      <c r="BP24" s="330"/>
      <c r="BQ24" s="214">
        <f>AO24</f>
        <v>0</v>
      </c>
      <c r="CP24" s="14"/>
      <c r="HY24" s="135">
        <f>IF(T24="-",0,IF(T24&gt;V24,3,IF(T24=V24,1,0)))</f>
        <v>0</v>
      </c>
      <c r="HZ24" s="135">
        <f>IF(W24="-",0,IF(W24&gt;Y24,3,IF(W24=Y24,1,0)))</f>
        <v>0</v>
      </c>
      <c r="IA24" s="135">
        <f>IF(Z24="-",0,IF(Z24&gt;AB24,3,IF(Z24=AB24,1,0)))</f>
        <v>0</v>
      </c>
      <c r="IB24" s="135">
        <f>IF(AC24="-",0,IF(AC24&gt;AE24,3,IF(AC24=AE24,1,0)))</f>
        <v>0</v>
      </c>
      <c r="IC24" s="135"/>
    </row>
    <row r="25" spans="1:237" s="18" customFormat="1" ht="15" customHeight="1" thickBot="1" thickTop="1">
      <c r="A25" s="197">
        <v>0.5104166666666666</v>
      </c>
      <c r="B25" s="34">
        <v>242</v>
      </c>
      <c r="C25" s="35" t="s">
        <v>9</v>
      </c>
      <c r="D25" s="36">
        <f>L31</f>
        <v>15</v>
      </c>
      <c r="E25" s="37" t="str">
        <f>M31</f>
        <v>Kinna IF Blå</v>
      </c>
      <c r="F25" s="36">
        <f>L32</f>
        <v>16</v>
      </c>
      <c r="G25" s="37" t="str">
        <f>M32</f>
        <v>IFK Falköping FF 2</v>
      </c>
      <c r="H25" s="79" t="s">
        <v>21</v>
      </c>
      <c r="I25" s="138" t="s">
        <v>21</v>
      </c>
      <c r="J25" s="42" t="s">
        <v>21</v>
      </c>
      <c r="K25" s="30"/>
      <c r="L25" s="8">
        <v>12</v>
      </c>
      <c r="M25" s="413" t="s">
        <v>100</v>
      </c>
      <c r="N25" s="414"/>
      <c r="O25" s="414"/>
      <c r="P25" s="414"/>
      <c r="Q25" s="375"/>
      <c r="R25" s="375"/>
      <c r="S25" s="376"/>
      <c r="T25" s="97" t="str">
        <f>H29</f>
        <v>-</v>
      </c>
      <c r="U25" s="140" t="s">
        <v>21</v>
      </c>
      <c r="V25" s="66" t="str">
        <f>J29</f>
        <v>-</v>
      </c>
      <c r="W25" s="97" t="str">
        <f>J35</f>
        <v>-</v>
      </c>
      <c r="X25" s="140" t="s">
        <v>21</v>
      </c>
      <c r="Y25" s="66" t="str">
        <f>H35</f>
        <v>-</v>
      </c>
      <c r="Z25" s="97" t="str">
        <f>J23</f>
        <v>-</v>
      </c>
      <c r="AA25" s="140" t="s">
        <v>21</v>
      </c>
      <c r="AB25" s="66" t="str">
        <f>H23</f>
        <v>-</v>
      </c>
      <c r="AC25" s="101" t="s">
        <v>21</v>
      </c>
      <c r="AD25" s="103"/>
      <c r="AE25" s="104" t="s">
        <v>21</v>
      </c>
      <c r="AF25" s="322"/>
      <c r="AG25" s="199">
        <f>SUM(T25,W25,Z25)</f>
        <v>0</v>
      </c>
      <c r="AH25" s="204" t="s">
        <v>21</v>
      </c>
      <c r="AI25" s="205">
        <f>SUM(V25,Y25,AB25)</f>
        <v>0</v>
      </c>
      <c r="AJ25" s="325"/>
      <c r="AK25" s="199">
        <f>AG25-AI25</f>
        <v>0</v>
      </c>
      <c r="AL25" s="322"/>
      <c r="AM25" s="95">
        <f>SUM(HY25:IC25)</f>
        <v>0</v>
      </c>
      <c r="AN25" s="322"/>
      <c r="AO25" s="77"/>
      <c r="AQ25" s="9">
        <f t="shared" si="8"/>
        <v>12</v>
      </c>
      <c r="AR25" s="314" t="str">
        <f t="shared" si="8"/>
        <v>Lerums IS Asp/Knp Lila</v>
      </c>
      <c r="AS25" s="395"/>
      <c r="AT25" s="395"/>
      <c r="AU25" s="396"/>
      <c r="AV25" s="28" t="str">
        <f>T25</f>
        <v>-</v>
      </c>
      <c r="AW25" s="166" t="str">
        <f t="shared" si="10"/>
        <v>-</v>
      </c>
      <c r="AX25" s="7" t="str">
        <f t="shared" si="10"/>
        <v>-</v>
      </c>
      <c r="AY25" s="28" t="str">
        <f>W25</f>
        <v>-</v>
      </c>
      <c r="AZ25" s="166" t="str">
        <f>X25</f>
        <v>-</v>
      </c>
      <c r="BA25" s="7" t="str">
        <f>Y25</f>
        <v>-</v>
      </c>
      <c r="BB25" s="28" t="str">
        <f>Z25</f>
        <v>-</v>
      </c>
      <c r="BC25" s="166" t="str">
        <f>AA25</f>
        <v>-</v>
      </c>
      <c r="BD25" s="7" t="str">
        <f>AB25</f>
        <v>-</v>
      </c>
      <c r="BE25" s="311" t="str">
        <f>AC25</f>
        <v>-</v>
      </c>
      <c r="BF25" s="312"/>
      <c r="BG25" s="313"/>
      <c r="BH25" s="322"/>
      <c r="BI25" s="207">
        <f t="shared" si="11"/>
        <v>0</v>
      </c>
      <c r="BJ25" s="209" t="str">
        <f t="shared" si="11"/>
        <v>-</v>
      </c>
      <c r="BK25" s="137">
        <f t="shared" si="11"/>
        <v>0</v>
      </c>
      <c r="BL25" s="325"/>
      <c r="BM25" s="207">
        <f>AK25</f>
        <v>0</v>
      </c>
      <c r="BN25" s="328"/>
      <c r="BO25" s="213">
        <f>AM25</f>
        <v>0</v>
      </c>
      <c r="BP25" s="331"/>
      <c r="BQ25" s="213">
        <f>AO25</f>
        <v>0</v>
      </c>
      <c r="CP25" s="14"/>
      <c r="HY25" s="135">
        <f>IF(T25="-",0,IF(T25&gt;V25,3,IF(T25=V25,1,0)))</f>
        <v>0</v>
      </c>
      <c r="HZ25" s="135">
        <f>IF(W25="-",0,IF(W25&gt;Y25,3,IF(W25=Y25,1,0)))</f>
        <v>0</v>
      </c>
      <c r="IA25" s="135">
        <f>IF(Z25="-",0,IF(Z25&gt;AB25,3,IF(Z25=AB25,1,0)))</f>
        <v>0</v>
      </c>
      <c r="IB25" s="135">
        <f>IF(AC25="-",0,IF(AC25&gt;AE25,3,IF(AC25=AE25,1,0)))</f>
        <v>0</v>
      </c>
      <c r="IC25" s="135"/>
    </row>
    <row r="26" spans="1:237" s="18" customFormat="1" ht="15" customHeight="1" thickBot="1" thickTop="1">
      <c r="A26" s="197">
        <v>0.5222222222222223</v>
      </c>
      <c r="B26" s="34">
        <v>243</v>
      </c>
      <c r="C26" s="35" t="s">
        <v>13</v>
      </c>
      <c r="D26" s="36">
        <f>L36</f>
        <v>17</v>
      </c>
      <c r="E26" s="37" t="str">
        <f>M36</f>
        <v>IFK Falköping FF 3</v>
      </c>
      <c r="F26" s="36">
        <f>L37</f>
        <v>18</v>
      </c>
      <c r="G26" s="37" t="str">
        <f>M37</f>
        <v>Lerums IS Asp/Knp Vit</v>
      </c>
      <c r="H26" s="79" t="s">
        <v>21</v>
      </c>
      <c r="I26" s="138" t="s">
        <v>21</v>
      </c>
      <c r="J26" s="42" t="s">
        <v>21</v>
      </c>
      <c r="K26" s="30"/>
      <c r="M26" s="162"/>
      <c r="N26" s="98"/>
      <c r="O26" s="51"/>
      <c r="P26" s="111"/>
      <c r="Q26" s="111"/>
      <c r="R26" s="111"/>
      <c r="S26" s="111"/>
      <c r="T26" s="107"/>
      <c r="U26" s="51"/>
      <c r="V26" s="111"/>
      <c r="W26" s="107"/>
      <c r="X26" s="51"/>
      <c r="Y26" s="111"/>
      <c r="Z26" s="98"/>
      <c r="AA26" s="14"/>
      <c r="AB26" s="111"/>
      <c r="AC26" s="98"/>
      <c r="AD26" s="14"/>
      <c r="AE26" s="19"/>
      <c r="AF26" s="57"/>
      <c r="AG26" s="56"/>
      <c r="AH26" s="127"/>
      <c r="AI26" s="131"/>
      <c r="AJ26" s="57"/>
      <c r="AK26" s="56"/>
      <c r="AL26" s="57"/>
      <c r="AM26" s="56"/>
      <c r="AN26" s="57"/>
      <c r="AO26" s="56"/>
      <c r="AR26" s="162"/>
      <c r="AS26" s="171"/>
      <c r="AT26" s="172"/>
      <c r="AU26" s="173"/>
      <c r="AV26" s="81"/>
      <c r="AW26" s="30"/>
      <c r="AX26" s="33"/>
      <c r="AY26" s="81"/>
      <c r="AZ26" s="30"/>
      <c r="BA26" s="33"/>
      <c r="BB26" s="24"/>
      <c r="BC26" s="11"/>
      <c r="BD26" s="33"/>
      <c r="BE26" s="24"/>
      <c r="BF26" s="11"/>
      <c r="BG26" s="10"/>
      <c r="BH26" s="174"/>
      <c r="BI26" s="169"/>
      <c r="BJ26" s="47"/>
      <c r="BK26" s="170"/>
      <c r="BL26" s="174"/>
      <c r="BM26" s="169"/>
      <c r="BN26" s="174"/>
      <c r="BO26" s="47"/>
      <c r="BP26" s="188"/>
      <c r="BQ26" s="47"/>
      <c r="CP26" s="14"/>
      <c r="HY26" s="135"/>
      <c r="HZ26" s="135"/>
      <c r="IA26" s="135"/>
      <c r="IB26" s="135"/>
      <c r="IC26" s="135"/>
    </row>
    <row r="27" spans="1:237" s="18" customFormat="1" ht="15" customHeight="1" thickBot="1" thickTop="1">
      <c r="A27" s="197">
        <v>0.5340277777777778</v>
      </c>
      <c r="B27" s="34">
        <v>244</v>
      </c>
      <c r="C27" s="35" t="s">
        <v>13</v>
      </c>
      <c r="D27" s="36">
        <f>L38</f>
        <v>19</v>
      </c>
      <c r="E27" s="37" t="str">
        <f>M38</f>
        <v>Bredareds IF</v>
      </c>
      <c r="F27" s="36">
        <f>L39</f>
        <v>20</v>
      </c>
      <c r="G27" s="37" t="str">
        <f>M39</f>
        <v>Holmalunds IF Röd</v>
      </c>
      <c r="H27" s="79" t="s">
        <v>21</v>
      </c>
      <c r="I27" s="138" t="s">
        <v>21</v>
      </c>
      <c r="J27" s="42" t="s">
        <v>21</v>
      </c>
      <c r="K27" s="30"/>
      <c r="M27" s="381"/>
      <c r="N27" s="381"/>
      <c r="O27" s="381"/>
      <c r="P27" s="381"/>
      <c r="Q27" s="41"/>
      <c r="R27" s="41"/>
      <c r="S27" s="41"/>
      <c r="T27" s="107"/>
      <c r="U27" s="51"/>
      <c r="V27" s="111"/>
      <c r="W27" s="107"/>
      <c r="X27" s="51"/>
      <c r="Y27" s="111"/>
      <c r="Z27" s="98"/>
      <c r="AA27" s="14"/>
      <c r="AB27" s="19"/>
      <c r="AC27" s="98"/>
      <c r="AD27" s="14"/>
      <c r="AE27" s="19"/>
      <c r="AF27" s="56"/>
      <c r="AG27" s="56"/>
      <c r="AH27" s="127"/>
      <c r="AI27" s="131"/>
      <c r="AJ27" s="56"/>
      <c r="AK27" s="56"/>
      <c r="AR27" s="349"/>
      <c r="AS27" s="349"/>
      <c r="AT27" s="349"/>
      <c r="AU27" s="349"/>
      <c r="AV27" s="81"/>
      <c r="AW27" s="30"/>
      <c r="AX27" s="33"/>
      <c r="AY27" s="81"/>
      <c r="AZ27" s="30"/>
      <c r="BA27" s="33"/>
      <c r="BB27" s="24"/>
      <c r="BC27" s="11"/>
      <c r="BD27" s="10"/>
      <c r="BE27" s="24"/>
      <c r="BF27" s="11"/>
      <c r="BG27" s="10"/>
      <c r="BH27" s="169"/>
      <c r="BI27" s="169"/>
      <c r="BJ27" s="47"/>
      <c r="BK27" s="170"/>
      <c r="BL27" s="169"/>
      <c r="BM27" s="169"/>
      <c r="BN27" s="11"/>
      <c r="BO27" s="12"/>
      <c r="BP27" s="12"/>
      <c r="BQ27" s="12"/>
      <c r="CP27" s="14"/>
      <c r="HY27" s="135"/>
      <c r="HZ27" s="135"/>
      <c r="IA27" s="135"/>
      <c r="IB27" s="135"/>
      <c r="IC27" s="135"/>
    </row>
    <row r="28" spans="1:237" s="18" customFormat="1" ht="15" customHeight="1" thickBot="1" thickTop="1">
      <c r="A28" s="197">
        <v>0.5458333333333333</v>
      </c>
      <c r="B28" s="34">
        <v>245</v>
      </c>
      <c r="C28" s="35" t="s">
        <v>8</v>
      </c>
      <c r="D28" s="36">
        <f>L23</f>
        <v>10</v>
      </c>
      <c r="E28" s="37" t="str">
        <f>M23</f>
        <v>IFK Falköping FF 1</v>
      </c>
      <c r="F28" s="36">
        <f>L24</f>
        <v>11</v>
      </c>
      <c r="G28" s="37" t="str">
        <f>M24</f>
        <v>Skoftebyns IF 1</v>
      </c>
      <c r="H28" s="79" t="s">
        <v>21</v>
      </c>
      <c r="I28" s="138" t="s">
        <v>21</v>
      </c>
      <c r="J28" s="42" t="s">
        <v>21</v>
      </c>
      <c r="K28" s="30"/>
      <c r="L28" s="31" t="s">
        <v>14</v>
      </c>
      <c r="M28" s="317" t="s">
        <v>3</v>
      </c>
      <c r="N28" s="350"/>
      <c r="O28" s="350"/>
      <c r="P28" s="350"/>
      <c r="Q28" s="351"/>
      <c r="R28" s="351"/>
      <c r="S28" s="352"/>
      <c r="T28" s="353">
        <f>L29</f>
        <v>13</v>
      </c>
      <c r="U28" s="354"/>
      <c r="V28" s="355"/>
      <c r="W28" s="353">
        <f>L30</f>
        <v>14</v>
      </c>
      <c r="X28" s="356"/>
      <c r="Y28" s="357"/>
      <c r="Z28" s="358">
        <f>L31</f>
        <v>15</v>
      </c>
      <c r="AA28" s="359"/>
      <c r="AB28" s="360"/>
      <c r="AC28" s="358">
        <f>L32</f>
        <v>16</v>
      </c>
      <c r="AD28" s="359"/>
      <c r="AE28" s="360"/>
      <c r="AF28" s="317" t="s">
        <v>22</v>
      </c>
      <c r="AG28" s="361"/>
      <c r="AH28" s="361"/>
      <c r="AI28" s="361"/>
      <c r="AJ28" s="361"/>
      <c r="AK28" s="362"/>
      <c r="AL28" s="317" t="s">
        <v>17</v>
      </c>
      <c r="AM28" s="363"/>
      <c r="AN28" s="364"/>
      <c r="AO28" s="64" t="s">
        <v>18</v>
      </c>
      <c r="AQ28" s="165" t="str">
        <f aca="true" t="shared" si="12" ref="AQ28:AR32">L28</f>
        <v>Nr</v>
      </c>
      <c r="AR28" s="344" t="str">
        <f t="shared" si="12"/>
        <v>Grupp 4</v>
      </c>
      <c r="AS28" s="365"/>
      <c r="AT28" s="365"/>
      <c r="AU28" s="366"/>
      <c r="AV28" s="403">
        <f aca="true" t="shared" si="13" ref="AV28:AX32">T28</f>
        <v>13</v>
      </c>
      <c r="AW28" s="404"/>
      <c r="AX28" s="405"/>
      <c r="AY28" s="403">
        <f>W28</f>
        <v>14</v>
      </c>
      <c r="AZ28" s="345"/>
      <c r="BA28" s="346"/>
      <c r="BB28" s="344">
        <f>Z28</f>
        <v>15</v>
      </c>
      <c r="BC28" s="347"/>
      <c r="BD28" s="348"/>
      <c r="BE28" s="344">
        <f aca="true" t="shared" si="14" ref="BE28:BG32">AC28</f>
        <v>16</v>
      </c>
      <c r="BF28" s="347"/>
      <c r="BG28" s="348"/>
      <c r="BH28" s="344" t="str">
        <f>AF28</f>
        <v>Målskillnad</v>
      </c>
      <c r="BI28" s="345"/>
      <c r="BJ28" s="345"/>
      <c r="BK28" s="345"/>
      <c r="BL28" s="345"/>
      <c r="BM28" s="346"/>
      <c r="BN28" s="344" t="str">
        <f>AL28</f>
        <v>Poäng</v>
      </c>
      <c r="BO28" s="347"/>
      <c r="BP28" s="348"/>
      <c r="BQ28" s="68" t="str">
        <f>AO28</f>
        <v>Plac</v>
      </c>
      <c r="CP28" s="14"/>
      <c r="HY28" s="135" t="s">
        <v>28</v>
      </c>
      <c r="HZ28" s="135" t="s">
        <v>29</v>
      </c>
      <c r="IA28" s="135" t="s">
        <v>30</v>
      </c>
      <c r="IB28" s="135" t="s">
        <v>31</v>
      </c>
      <c r="IC28" s="135"/>
    </row>
    <row r="29" spans="1:237" s="18" customFormat="1" ht="15" customHeight="1" thickBot="1" thickTop="1">
      <c r="A29" s="197">
        <v>0.5576388888888889</v>
      </c>
      <c r="B29" s="34">
        <v>246</v>
      </c>
      <c r="C29" s="35" t="s">
        <v>8</v>
      </c>
      <c r="D29" s="36">
        <f>L25</f>
        <v>12</v>
      </c>
      <c r="E29" s="37" t="str">
        <f>M25</f>
        <v>Lerums IS Asp/Knp Lila</v>
      </c>
      <c r="F29" s="36">
        <f>L22</f>
        <v>9</v>
      </c>
      <c r="G29" s="37" t="str">
        <f>M22</f>
        <v>Kinna IF Röd</v>
      </c>
      <c r="H29" s="79" t="s">
        <v>21</v>
      </c>
      <c r="I29" s="138" t="s">
        <v>21</v>
      </c>
      <c r="J29" s="42" t="s">
        <v>21</v>
      </c>
      <c r="K29" s="30"/>
      <c r="L29" s="8">
        <v>13</v>
      </c>
      <c r="M29" s="413" t="s">
        <v>88</v>
      </c>
      <c r="N29" s="315"/>
      <c r="O29" s="315"/>
      <c r="P29" s="315"/>
      <c r="Q29" s="375"/>
      <c r="R29" s="375"/>
      <c r="S29" s="376"/>
      <c r="T29" s="101" t="s">
        <v>21</v>
      </c>
      <c r="U29" s="103"/>
      <c r="V29" s="104" t="s">
        <v>21</v>
      </c>
      <c r="W29" s="97" t="str">
        <f>H24</f>
        <v>-</v>
      </c>
      <c r="X29" s="140" t="s">
        <v>21</v>
      </c>
      <c r="Y29" s="66" t="str">
        <f>J24</f>
        <v>-</v>
      </c>
      <c r="Z29" s="97" t="str">
        <f>J36</f>
        <v>-</v>
      </c>
      <c r="AA29" s="140" t="s">
        <v>21</v>
      </c>
      <c r="AB29" s="66" t="str">
        <f>H36</f>
        <v>-</v>
      </c>
      <c r="AC29" s="97" t="str">
        <f>J31</f>
        <v>-</v>
      </c>
      <c r="AD29" s="140" t="s">
        <v>21</v>
      </c>
      <c r="AE29" s="66" t="str">
        <f>H31</f>
        <v>-</v>
      </c>
      <c r="AF29" s="320"/>
      <c r="AG29" s="199">
        <f>SUM(W29,Z29,AC29)</f>
        <v>0</v>
      </c>
      <c r="AH29" s="204" t="s">
        <v>21</v>
      </c>
      <c r="AI29" s="205">
        <f>SUM(Y29,AB29,AE29)</f>
        <v>0</v>
      </c>
      <c r="AJ29" s="323"/>
      <c r="AK29" s="199">
        <f>AG29-AI29</f>
        <v>0</v>
      </c>
      <c r="AL29" s="320"/>
      <c r="AM29" s="38">
        <f>SUM(HY29:IC29)</f>
        <v>0</v>
      </c>
      <c r="AN29" s="320"/>
      <c r="AO29" s="77"/>
      <c r="AQ29" s="8">
        <f t="shared" si="12"/>
        <v>13</v>
      </c>
      <c r="AR29" s="314" t="str">
        <f t="shared" si="12"/>
        <v>Grolanda IF/Floby IF</v>
      </c>
      <c r="AS29" s="315"/>
      <c r="AT29" s="315"/>
      <c r="AU29" s="316"/>
      <c r="AV29" s="311" t="str">
        <f t="shared" si="13"/>
        <v>-</v>
      </c>
      <c r="AW29" s="312"/>
      <c r="AX29" s="313"/>
      <c r="AY29" s="28" t="str">
        <f>W29</f>
        <v>-</v>
      </c>
      <c r="AZ29" s="166" t="str">
        <f>X29</f>
        <v>-</v>
      </c>
      <c r="BA29" s="7" t="str">
        <f>Y29</f>
        <v>-</v>
      </c>
      <c r="BB29" s="28" t="str">
        <f>Z29</f>
        <v>-</v>
      </c>
      <c r="BC29" s="166" t="str">
        <f>AA29</f>
        <v>-</v>
      </c>
      <c r="BD29" s="7" t="str">
        <f>AB29</f>
        <v>-</v>
      </c>
      <c r="BE29" s="28" t="str">
        <f t="shared" si="14"/>
        <v>-</v>
      </c>
      <c r="BF29" s="166" t="str">
        <f t="shared" si="14"/>
        <v>-</v>
      </c>
      <c r="BG29" s="7" t="str">
        <f t="shared" si="14"/>
        <v>-</v>
      </c>
      <c r="BH29" s="320"/>
      <c r="BI29" s="207">
        <f>AG29</f>
        <v>0</v>
      </c>
      <c r="BJ29" s="209" t="str">
        <f>AH29</f>
        <v>-</v>
      </c>
      <c r="BK29" s="137">
        <f>AI29</f>
        <v>0</v>
      </c>
      <c r="BL29" s="323"/>
      <c r="BM29" s="207">
        <f>AK29</f>
        <v>0</v>
      </c>
      <c r="BN29" s="326"/>
      <c r="BO29" s="213">
        <f>AM29</f>
        <v>0</v>
      </c>
      <c r="BP29" s="329"/>
      <c r="BQ29" s="213">
        <f>AO29</f>
        <v>0</v>
      </c>
      <c r="CP29" s="14"/>
      <c r="HY29" s="135">
        <f>IF(T29="-",0,IF(T29&gt;V29,3,IF(T29=V29,1,0)))</f>
        <v>0</v>
      </c>
      <c r="HZ29" s="135">
        <f>IF(W29="-",0,IF(W29&gt;Y29,3,IF(W29=Y29,1,0)))</f>
        <v>0</v>
      </c>
      <c r="IA29" s="135">
        <f>IF(Z29="-",0,IF(Z29&gt;AB29,3,IF(Z29=AB29,1,0)))</f>
        <v>0</v>
      </c>
      <c r="IB29" s="135">
        <f>IF(AC29="-",0,IF(AC29&gt;AE29,3,IF(AC29=AE29,1,0)))</f>
        <v>0</v>
      </c>
      <c r="IC29" s="135"/>
    </row>
    <row r="30" spans="1:237" s="18" customFormat="1" ht="15" customHeight="1" thickBot="1" thickTop="1">
      <c r="A30" s="197">
        <v>0.5694444444444444</v>
      </c>
      <c r="B30" s="34">
        <v>247</v>
      </c>
      <c r="C30" s="35" t="s">
        <v>9</v>
      </c>
      <c r="D30" s="36">
        <f>L30</f>
        <v>14</v>
      </c>
      <c r="E30" s="37" t="str">
        <f>M30</f>
        <v>Skoftebyns IF 2</v>
      </c>
      <c r="F30" s="36">
        <f>L31</f>
        <v>15</v>
      </c>
      <c r="G30" s="37" t="str">
        <f>M31</f>
        <v>Kinna IF Blå</v>
      </c>
      <c r="H30" s="79" t="s">
        <v>21</v>
      </c>
      <c r="I30" s="138" t="s">
        <v>21</v>
      </c>
      <c r="J30" s="42" t="s">
        <v>21</v>
      </c>
      <c r="K30" s="30"/>
      <c r="L30" s="8">
        <v>14</v>
      </c>
      <c r="M30" s="413" t="s">
        <v>89</v>
      </c>
      <c r="N30" s="315"/>
      <c r="O30" s="315"/>
      <c r="P30" s="315"/>
      <c r="Q30" s="375"/>
      <c r="R30" s="375"/>
      <c r="S30" s="376"/>
      <c r="T30" s="97" t="str">
        <f>J24</f>
        <v>-</v>
      </c>
      <c r="U30" s="140" t="s">
        <v>21</v>
      </c>
      <c r="V30" s="66" t="str">
        <f>H24</f>
        <v>-</v>
      </c>
      <c r="W30" s="101" t="s">
        <v>21</v>
      </c>
      <c r="X30" s="103"/>
      <c r="Y30" s="104" t="s">
        <v>21</v>
      </c>
      <c r="Z30" s="97" t="str">
        <f>H30</f>
        <v>-</v>
      </c>
      <c r="AA30" s="140" t="s">
        <v>21</v>
      </c>
      <c r="AB30" s="66" t="str">
        <f>J30</f>
        <v>-</v>
      </c>
      <c r="AC30" s="97" t="str">
        <f>H37</f>
        <v>-</v>
      </c>
      <c r="AD30" s="140" t="s">
        <v>21</v>
      </c>
      <c r="AE30" s="66" t="str">
        <f>J37</f>
        <v>-</v>
      </c>
      <c r="AF30" s="332"/>
      <c r="AG30" s="199">
        <f>SUM(T30,Z30,AC30)</f>
        <v>0</v>
      </c>
      <c r="AH30" s="204" t="s">
        <v>21</v>
      </c>
      <c r="AI30" s="205">
        <f>SUM(V30,AB30,AE30)</f>
        <v>0</v>
      </c>
      <c r="AJ30" s="334"/>
      <c r="AK30" s="199">
        <f>AG30-AI30</f>
        <v>0</v>
      </c>
      <c r="AL30" s="332"/>
      <c r="AM30" s="38">
        <f>SUM(HY30:IC30)</f>
        <v>0</v>
      </c>
      <c r="AN30" s="332"/>
      <c r="AO30" s="77"/>
      <c r="AQ30" s="8">
        <f t="shared" si="12"/>
        <v>14</v>
      </c>
      <c r="AR30" s="314" t="str">
        <f t="shared" si="12"/>
        <v>Skoftebyns IF 2</v>
      </c>
      <c r="AS30" s="315"/>
      <c r="AT30" s="315"/>
      <c r="AU30" s="316"/>
      <c r="AV30" s="28" t="str">
        <f t="shared" si="13"/>
        <v>-</v>
      </c>
      <c r="AW30" s="166" t="str">
        <f t="shared" si="13"/>
        <v>-</v>
      </c>
      <c r="AX30" s="7" t="str">
        <f t="shared" si="13"/>
        <v>-</v>
      </c>
      <c r="AY30" s="311" t="str">
        <f>W30</f>
        <v>-</v>
      </c>
      <c r="AZ30" s="312"/>
      <c r="BA30" s="313"/>
      <c r="BB30" s="28" t="str">
        <f>Z30</f>
        <v>-</v>
      </c>
      <c r="BC30" s="166" t="str">
        <f>AA30</f>
        <v>-</v>
      </c>
      <c r="BD30" s="7" t="str">
        <f>AB30</f>
        <v>-</v>
      </c>
      <c r="BE30" s="28" t="str">
        <f t="shared" si="14"/>
        <v>-</v>
      </c>
      <c r="BF30" s="166" t="str">
        <f t="shared" si="14"/>
        <v>-</v>
      </c>
      <c r="BG30" s="7" t="str">
        <f t="shared" si="14"/>
        <v>-</v>
      </c>
      <c r="BH30" s="321"/>
      <c r="BI30" s="207">
        <f aca="true" t="shared" si="15" ref="BI30:BK32">AG30</f>
        <v>0</v>
      </c>
      <c r="BJ30" s="209" t="str">
        <f t="shared" si="15"/>
        <v>-</v>
      </c>
      <c r="BK30" s="137">
        <f t="shared" si="15"/>
        <v>0</v>
      </c>
      <c r="BL30" s="324"/>
      <c r="BM30" s="207">
        <f>AK30</f>
        <v>0</v>
      </c>
      <c r="BN30" s="327"/>
      <c r="BO30" s="213">
        <f>AM30</f>
        <v>0</v>
      </c>
      <c r="BP30" s="330"/>
      <c r="BQ30" s="213">
        <f>AO30</f>
        <v>0</v>
      </c>
      <c r="CP30" s="14"/>
      <c r="HY30" s="135">
        <f>IF(T30="-",0,IF(T30&gt;V30,3,IF(T30=V30,1,0)))</f>
        <v>0</v>
      </c>
      <c r="HZ30" s="135">
        <f>IF(W30="-",0,IF(W30&gt;Y30,3,IF(W30=Y30,1,0)))</f>
        <v>0</v>
      </c>
      <c r="IA30" s="135">
        <f>IF(Z30="-",0,IF(Z30&gt;AB30,3,IF(Z30=AB30,1,0)))</f>
        <v>0</v>
      </c>
      <c r="IB30" s="135">
        <f>IF(AC30="-",0,IF(AC30&gt;AE30,3,IF(AC30=AE30,1,0)))</f>
        <v>0</v>
      </c>
      <c r="IC30" s="135"/>
    </row>
    <row r="31" spans="1:237" s="18" customFormat="1" ht="15" customHeight="1" thickBot="1" thickTop="1">
      <c r="A31" s="197">
        <v>0.5812499999999999</v>
      </c>
      <c r="B31" s="34">
        <v>248</v>
      </c>
      <c r="C31" s="35" t="s">
        <v>9</v>
      </c>
      <c r="D31" s="36">
        <f>L32</f>
        <v>16</v>
      </c>
      <c r="E31" s="37" t="str">
        <f>M32</f>
        <v>IFK Falköping FF 2</v>
      </c>
      <c r="F31" s="36">
        <f>L29</f>
        <v>13</v>
      </c>
      <c r="G31" s="37" t="str">
        <f>M29</f>
        <v>Grolanda IF/Floby IF</v>
      </c>
      <c r="H31" s="79" t="s">
        <v>21</v>
      </c>
      <c r="I31" s="138" t="s">
        <v>21</v>
      </c>
      <c r="J31" s="42" t="s">
        <v>21</v>
      </c>
      <c r="K31" s="30"/>
      <c r="L31" s="8">
        <v>15</v>
      </c>
      <c r="M31" s="413" t="s">
        <v>90</v>
      </c>
      <c r="N31" s="315"/>
      <c r="O31" s="315"/>
      <c r="P31" s="315"/>
      <c r="Q31" s="375"/>
      <c r="R31" s="375"/>
      <c r="S31" s="376"/>
      <c r="T31" s="97" t="str">
        <f>H36</f>
        <v>-</v>
      </c>
      <c r="U31" s="140" t="s">
        <v>21</v>
      </c>
      <c r="V31" s="130" t="str">
        <f>J36</f>
        <v>-</v>
      </c>
      <c r="W31" s="97" t="str">
        <f>J30</f>
        <v>-</v>
      </c>
      <c r="X31" s="140" t="s">
        <v>21</v>
      </c>
      <c r="Y31" s="130" t="str">
        <f>H30</f>
        <v>-</v>
      </c>
      <c r="Z31" s="101" t="s">
        <v>21</v>
      </c>
      <c r="AA31" s="103"/>
      <c r="AB31" s="104" t="s">
        <v>21</v>
      </c>
      <c r="AC31" s="97" t="str">
        <f>H25</f>
        <v>-</v>
      </c>
      <c r="AD31" s="140" t="s">
        <v>21</v>
      </c>
      <c r="AE31" s="130" t="str">
        <f>J25</f>
        <v>-</v>
      </c>
      <c r="AF31" s="332"/>
      <c r="AG31" s="199">
        <f>SUM(T31,W31,AC31)</f>
        <v>0</v>
      </c>
      <c r="AH31" s="204" t="s">
        <v>21</v>
      </c>
      <c r="AI31" s="206">
        <f>SUM(V31,Y31,AE31)</f>
        <v>0</v>
      </c>
      <c r="AJ31" s="334"/>
      <c r="AK31" s="200">
        <f>AG31-AI31</f>
        <v>0</v>
      </c>
      <c r="AL31" s="332"/>
      <c r="AM31" s="38">
        <f>SUM(HY31:IC31)</f>
        <v>0</v>
      </c>
      <c r="AN31" s="332"/>
      <c r="AO31" s="78"/>
      <c r="AQ31" s="8">
        <f t="shared" si="12"/>
        <v>15</v>
      </c>
      <c r="AR31" s="314" t="str">
        <f t="shared" si="12"/>
        <v>Kinna IF Blå</v>
      </c>
      <c r="AS31" s="315"/>
      <c r="AT31" s="315"/>
      <c r="AU31" s="316"/>
      <c r="AV31" s="28" t="str">
        <f t="shared" si="13"/>
        <v>-</v>
      </c>
      <c r="AW31" s="166" t="str">
        <f t="shared" si="13"/>
        <v>-</v>
      </c>
      <c r="AX31" s="46" t="str">
        <f t="shared" si="13"/>
        <v>-</v>
      </c>
      <c r="AY31" s="28" t="str">
        <f>W31</f>
        <v>-</v>
      </c>
      <c r="AZ31" s="166" t="str">
        <f>X31</f>
        <v>-</v>
      </c>
      <c r="BA31" s="46" t="str">
        <f>Y31</f>
        <v>-</v>
      </c>
      <c r="BB31" s="311" t="str">
        <f>Z31</f>
        <v>-</v>
      </c>
      <c r="BC31" s="312"/>
      <c r="BD31" s="313"/>
      <c r="BE31" s="28" t="str">
        <f t="shared" si="14"/>
        <v>-</v>
      </c>
      <c r="BF31" s="166" t="str">
        <f t="shared" si="14"/>
        <v>-</v>
      </c>
      <c r="BG31" s="46" t="str">
        <f t="shared" si="14"/>
        <v>-</v>
      </c>
      <c r="BH31" s="321"/>
      <c r="BI31" s="207">
        <f t="shared" si="15"/>
        <v>0</v>
      </c>
      <c r="BJ31" s="209" t="str">
        <f t="shared" si="15"/>
        <v>-</v>
      </c>
      <c r="BK31" s="211">
        <f t="shared" si="15"/>
        <v>0</v>
      </c>
      <c r="BL31" s="324"/>
      <c r="BM31" s="208">
        <f>AK31</f>
        <v>0</v>
      </c>
      <c r="BN31" s="327"/>
      <c r="BO31" s="214">
        <f>AM31</f>
        <v>0</v>
      </c>
      <c r="BP31" s="330"/>
      <c r="BQ31" s="214">
        <f>AO31</f>
        <v>0</v>
      </c>
      <c r="CP31" s="14"/>
      <c r="HY31" s="135">
        <f>IF(T31="-",0,IF(T31&gt;V31,3,IF(T31=V31,1,0)))</f>
        <v>0</v>
      </c>
      <c r="HZ31" s="135">
        <f>IF(W31="-",0,IF(W31&gt;Y31,3,IF(W31=Y31,1,0)))</f>
        <v>0</v>
      </c>
      <c r="IA31" s="135">
        <f>IF(Z31="-",0,IF(Z31&gt;AB31,3,IF(Z31=AB31,1,0)))</f>
        <v>0</v>
      </c>
      <c r="IB31" s="135">
        <f>IF(AC31="-",0,IF(AC31&gt;AE31,3,IF(AC31=AE31,1,0)))</f>
        <v>0</v>
      </c>
      <c r="IC31" s="135"/>
    </row>
    <row r="32" spans="1:237" s="18" customFormat="1" ht="15" customHeight="1" thickBot="1" thickTop="1">
      <c r="A32" s="197">
        <v>0.5930555555555556</v>
      </c>
      <c r="B32" s="34">
        <v>249</v>
      </c>
      <c r="C32" s="35" t="s">
        <v>13</v>
      </c>
      <c r="D32" s="36">
        <f>L37</f>
        <v>18</v>
      </c>
      <c r="E32" s="37" t="str">
        <f>M37</f>
        <v>Lerums IS Asp/Knp Vit</v>
      </c>
      <c r="F32" s="36">
        <f>L38</f>
        <v>19</v>
      </c>
      <c r="G32" s="37" t="str">
        <f>M38</f>
        <v>Bredareds IF</v>
      </c>
      <c r="H32" s="79" t="s">
        <v>21</v>
      </c>
      <c r="I32" s="138" t="s">
        <v>21</v>
      </c>
      <c r="J32" s="42" t="s">
        <v>21</v>
      </c>
      <c r="K32" s="30"/>
      <c r="L32" s="8">
        <v>16</v>
      </c>
      <c r="M32" s="413" t="s">
        <v>95</v>
      </c>
      <c r="N32" s="315"/>
      <c r="O32" s="315"/>
      <c r="P32" s="315"/>
      <c r="Q32" s="375"/>
      <c r="R32" s="375"/>
      <c r="S32" s="376"/>
      <c r="T32" s="97" t="str">
        <f>H31</f>
        <v>-</v>
      </c>
      <c r="U32" s="140" t="s">
        <v>21</v>
      </c>
      <c r="V32" s="66" t="str">
        <f>J31</f>
        <v>-</v>
      </c>
      <c r="W32" s="97" t="str">
        <f>J37</f>
        <v>-</v>
      </c>
      <c r="X32" s="140" t="s">
        <v>21</v>
      </c>
      <c r="Y32" s="66" t="str">
        <f>H37</f>
        <v>-</v>
      </c>
      <c r="Z32" s="97" t="str">
        <f>J25</f>
        <v>-</v>
      </c>
      <c r="AA32" s="140" t="s">
        <v>21</v>
      </c>
      <c r="AB32" s="66" t="str">
        <f>H25</f>
        <v>-</v>
      </c>
      <c r="AC32" s="101" t="s">
        <v>21</v>
      </c>
      <c r="AD32" s="103"/>
      <c r="AE32" s="104" t="s">
        <v>21</v>
      </c>
      <c r="AF32" s="333"/>
      <c r="AG32" s="199">
        <f>SUM(T32,W32,Z32)</f>
        <v>0</v>
      </c>
      <c r="AH32" s="204" t="s">
        <v>21</v>
      </c>
      <c r="AI32" s="205">
        <f>SUM(V32,Y32,AB32)</f>
        <v>0</v>
      </c>
      <c r="AJ32" s="335"/>
      <c r="AK32" s="199">
        <f>AG32-AI32</f>
        <v>0</v>
      </c>
      <c r="AL32" s="333"/>
      <c r="AM32" s="38">
        <f>SUM(HY32:IC32)</f>
        <v>0</v>
      </c>
      <c r="AN32" s="333"/>
      <c r="AO32" s="77"/>
      <c r="AQ32" s="8">
        <f t="shared" si="12"/>
        <v>16</v>
      </c>
      <c r="AR32" s="314" t="str">
        <f t="shared" si="12"/>
        <v>IFK Falköping FF 2</v>
      </c>
      <c r="AS32" s="315"/>
      <c r="AT32" s="315"/>
      <c r="AU32" s="316"/>
      <c r="AV32" s="28" t="str">
        <f t="shared" si="13"/>
        <v>-</v>
      </c>
      <c r="AW32" s="166" t="str">
        <f t="shared" si="13"/>
        <v>-</v>
      </c>
      <c r="AX32" s="7" t="str">
        <f t="shared" si="13"/>
        <v>-</v>
      </c>
      <c r="AY32" s="28" t="str">
        <f>W32</f>
        <v>-</v>
      </c>
      <c r="AZ32" s="166" t="str">
        <f>X32</f>
        <v>-</v>
      </c>
      <c r="BA32" s="7" t="str">
        <f>Y32</f>
        <v>-</v>
      </c>
      <c r="BB32" s="28" t="str">
        <f>Z32</f>
        <v>-</v>
      </c>
      <c r="BC32" s="166" t="str">
        <f>AA32</f>
        <v>-</v>
      </c>
      <c r="BD32" s="7" t="str">
        <f>AB32</f>
        <v>-</v>
      </c>
      <c r="BE32" s="311" t="str">
        <f t="shared" si="14"/>
        <v>-</v>
      </c>
      <c r="BF32" s="312"/>
      <c r="BG32" s="313"/>
      <c r="BH32" s="322"/>
      <c r="BI32" s="207">
        <f t="shared" si="15"/>
        <v>0</v>
      </c>
      <c r="BJ32" s="209" t="str">
        <f t="shared" si="15"/>
        <v>-</v>
      </c>
      <c r="BK32" s="137">
        <f t="shared" si="15"/>
        <v>0</v>
      </c>
      <c r="BL32" s="325"/>
      <c r="BM32" s="207">
        <f>AK32</f>
        <v>0</v>
      </c>
      <c r="BN32" s="328"/>
      <c r="BO32" s="213">
        <f>AM32</f>
        <v>0</v>
      </c>
      <c r="BP32" s="331"/>
      <c r="BQ32" s="213">
        <f>AO32</f>
        <v>0</v>
      </c>
      <c r="CP32" s="14"/>
      <c r="HY32" s="135">
        <f>IF(T32="-",0,IF(T32&gt;V32,3,IF(T32=V32,1,0)))</f>
        <v>0</v>
      </c>
      <c r="HZ32" s="135">
        <f>IF(W32="-",0,IF(W32&gt;Y32,3,IF(W32=Y32,1,0)))</f>
        <v>0</v>
      </c>
      <c r="IA32" s="135">
        <f>IF(Z32="-",0,IF(Z32&gt;AB32,3,IF(Z32=AB32,1,0)))</f>
        <v>0</v>
      </c>
      <c r="IB32" s="135">
        <f>IF(AC32="-",0,IF(AC32&gt;AE32,3,IF(AC32=AE32,1,0)))</f>
        <v>0</v>
      </c>
      <c r="IC32" s="135"/>
    </row>
    <row r="33" spans="1:234" s="18" customFormat="1" ht="15" customHeight="1" thickBot="1" thickTop="1">
      <c r="A33" s="197">
        <v>0.6048611111111112</v>
      </c>
      <c r="B33" s="34">
        <v>250</v>
      </c>
      <c r="C33" s="35" t="s">
        <v>13</v>
      </c>
      <c r="D33" s="36">
        <f>L39</f>
        <v>20</v>
      </c>
      <c r="E33" s="37" t="str">
        <f>M39</f>
        <v>Holmalunds IF Röd</v>
      </c>
      <c r="F33" s="36">
        <f>L36</f>
        <v>17</v>
      </c>
      <c r="G33" s="37" t="str">
        <f>M36</f>
        <v>IFK Falköping FF 3</v>
      </c>
      <c r="H33" s="79" t="s">
        <v>21</v>
      </c>
      <c r="I33" s="138" t="s">
        <v>21</v>
      </c>
      <c r="J33" s="42" t="s">
        <v>21</v>
      </c>
      <c r="K33" s="30"/>
      <c r="M33" s="162"/>
      <c r="N33" s="107"/>
      <c r="O33" s="51"/>
      <c r="P33" s="111"/>
      <c r="Q33" s="107"/>
      <c r="R33" s="51"/>
      <c r="S33" s="111"/>
      <c r="T33" s="107"/>
      <c r="U33" s="51"/>
      <c r="V33" s="111"/>
      <c r="W33" s="98"/>
      <c r="X33" s="14"/>
      <c r="Y33" s="19"/>
      <c r="Z33" s="98"/>
      <c r="AA33" s="14"/>
      <c r="AB33" s="19"/>
      <c r="AC33" s="56"/>
      <c r="AD33" s="56"/>
      <c r="AE33" s="127"/>
      <c r="AF33" s="131"/>
      <c r="AG33" s="56"/>
      <c r="AH33" s="56"/>
      <c r="AP33" s="24"/>
      <c r="AQ33" s="11"/>
      <c r="AR33" s="10"/>
      <c r="AS33" s="24"/>
      <c r="AT33" s="11"/>
      <c r="AU33" s="10"/>
      <c r="AV33" s="24"/>
      <c r="AW33" s="11"/>
      <c r="AX33" s="10"/>
      <c r="AY33" s="24"/>
      <c r="AZ33" s="11"/>
      <c r="BA33" s="10"/>
      <c r="BB33" s="24"/>
      <c r="BC33" s="11"/>
      <c r="BD33" s="10"/>
      <c r="BE33" s="169"/>
      <c r="BF33" s="169"/>
      <c r="BG33" s="47"/>
      <c r="BH33" s="170"/>
      <c r="BI33" s="169"/>
      <c r="BJ33" s="169"/>
      <c r="BK33" s="11"/>
      <c r="BL33" s="12"/>
      <c r="BM33" s="12"/>
      <c r="BN33" s="12"/>
      <c r="CM33" s="14"/>
      <c r="CN33" s="14"/>
      <c r="CO33" s="14"/>
      <c r="CP33" s="14"/>
      <c r="HY33" s="14"/>
      <c r="HZ33" s="14"/>
    </row>
    <row r="34" spans="1:234" s="18" customFormat="1" ht="15" customHeight="1" thickBot="1" thickTop="1">
      <c r="A34" s="142">
        <v>0.6166666666666667</v>
      </c>
      <c r="B34" s="34">
        <v>251</v>
      </c>
      <c r="C34" s="35" t="s">
        <v>8</v>
      </c>
      <c r="D34" s="36">
        <f>L24</f>
        <v>11</v>
      </c>
      <c r="E34" s="37" t="str">
        <f>M24</f>
        <v>Skoftebyns IF 1</v>
      </c>
      <c r="F34" s="36">
        <f>L22</f>
        <v>9</v>
      </c>
      <c r="G34" s="37" t="str">
        <f>M22</f>
        <v>Kinna IF Röd</v>
      </c>
      <c r="H34" s="79" t="s">
        <v>21</v>
      </c>
      <c r="I34" s="138" t="s">
        <v>21</v>
      </c>
      <c r="J34" s="42" t="s">
        <v>21</v>
      </c>
      <c r="K34" s="30"/>
      <c r="M34" s="162"/>
      <c r="N34" s="107"/>
      <c r="O34" s="51"/>
      <c r="P34" s="111"/>
      <c r="Q34" s="107"/>
      <c r="R34" s="51"/>
      <c r="S34" s="111"/>
      <c r="T34" s="107"/>
      <c r="U34" s="51"/>
      <c r="V34" s="111"/>
      <c r="W34" s="98"/>
      <c r="X34" s="14"/>
      <c r="Y34" s="19"/>
      <c r="Z34" s="98"/>
      <c r="AA34" s="14"/>
      <c r="AB34" s="19"/>
      <c r="AC34" s="56"/>
      <c r="AD34" s="56"/>
      <c r="AE34" s="127"/>
      <c r="AF34" s="131"/>
      <c r="AG34" s="56"/>
      <c r="AH34" s="56"/>
      <c r="AP34" s="24"/>
      <c r="AQ34" s="11"/>
      <c r="AR34" s="10"/>
      <c r="AS34" s="24"/>
      <c r="AT34" s="11"/>
      <c r="AU34" s="10"/>
      <c r="AV34" s="24"/>
      <c r="AW34" s="11"/>
      <c r="AX34" s="10"/>
      <c r="AY34" s="24"/>
      <c r="AZ34" s="11"/>
      <c r="BA34" s="10"/>
      <c r="BB34" s="24"/>
      <c r="BC34" s="11"/>
      <c r="BD34" s="10"/>
      <c r="BE34" s="169"/>
      <c r="BF34" s="169"/>
      <c r="BG34" s="47"/>
      <c r="BH34" s="170"/>
      <c r="BI34" s="169"/>
      <c r="BJ34" s="169"/>
      <c r="BK34" s="11"/>
      <c r="BL34" s="12"/>
      <c r="BM34" s="12"/>
      <c r="BN34" s="12"/>
      <c r="CM34" s="14"/>
      <c r="CN34" s="14"/>
      <c r="CO34" s="14"/>
      <c r="CP34" s="14"/>
      <c r="HY34" s="14"/>
      <c r="HZ34" s="14"/>
    </row>
    <row r="35" spans="1:240" s="18" customFormat="1" ht="15" customHeight="1" thickBot="1" thickTop="1">
      <c r="A35" s="142">
        <v>0.6284722222222222</v>
      </c>
      <c r="B35" s="34">
        <v>252</v>
      </c>
      <c r="C35" s="35" t="s">
        <v>8</v>
      </c>
      <c r="D35" s="36">
        <f>L23</f>
        <v>10</v>
      </c>
      <c r="E35" s="37" t="str">
        <f>M23</f>
        <v>IFK Falköping FF 1</v>
      </c>
      <c r="F35" s="36">
        <f>L25</f>
        <v>12</v>
      </c>
      <c r="G35" s="37" t="str">
        <f>M25</f>
        <v>Lerums IS Asp/Knp Lila</v>
      </c>
      <c r="H35" s="79" t="s">
        <v>21</v>
      </c>
      <c r="I35" s="138" t="s">
        <v>21</v>
      </c>
      <c r="J35" s="42" t="s">
        <v>21</v>
      </c>
      <c r="K35" s="30"/>
      <c r="L35" s="31" t="s">
        <v>14</v>
      </c>
      <c r="M35" s="317" t="s">
        <v>12</v>
      </c>
      <c r="N35" s="363"/>
      <c r="O35" s="363"/>
      <c r="P35" s="363"/>
      <c r="Q35" s="363"/>
      <c r="R35" s="363"/>
      <c r="S35" s="364"/>
      <c r="T35" s="353">
        <f>L36</f>
        <v>17</v>
      </c>
      <c r="U35" s="354"/>
      <c r="V35" s="355"/>
      <c r="W35" s="353">
        <f>L37</f>
        <v>18</v>
      </c>
      <c r="X35" s="354"/>
      <c r="Y35" s="355"/>
      <c r="Z35" s="358">
        <f>L38</f>
        <v>19</v>
      </c>
      <c r="AA35" s="359"/>
      <c r="AB35" s="360"/>
      <c r="AC35" s="358">
        <f>L39</f>
        <v>20</v>
      </c>
      <c r="AD35" s="359"/>
      <c r="AE35" s="360"/>
      <c r="AF35" s="317" t="s">
        <v>22</v>
      </c>
      <c r="AG35" s="363"/>
      <c r="AH35" s="363"/>
      <c r="AI35" s="363"/>
      <c r="AJ35" s="363"/>
      <c r="AK35" s="364"/>
      <c r="AL35" s="317" t="s">
        <v>17</v>
      </c>
      <c r="AM35" s="363"/>
      <c r="AN35" s="364"/>
      <c r="AO35" s="64" t="s">
        <v>18</v>
      </c>
      <c r="AQ35" s="165" t="str">
        <f aca="true" t="shared" si="16" ref="AQ35:AR39">L35</f>
        <v>Nr</v>
      </c>
      <c r="AR35" s="344" t="str">
        <f t="shared" si="16"/>
        <v>Grupp 5</v>
      </c>
      <c r="AS35" s="347"/>
      <c r="AT35" s="347"/>
      <c r="AU35" s="348"/>
      <c r="AV35" s="400">
        <f aca="true" t="shared" si="17" ref="AV35:AX39">T35</f>
        <v>17</v>
      </c>
      <c r="AW35" s="401"/>
      <c r="AX35" s="402"/>
      <c r="AY35" s="400">
        <f>W35</f>
        <v>18</v>
      </c>
      <c r="AZ35" s="401"/>
      <c r="BA35" s="402"/>
      <c r="BB35" s="397">
        <f>Z35</f>
        <v>19</v>
      </c>
      <c r="BC35" s="398"/>
      <c r="BD35" s="399"/>
      <c r="BE35" s="397">
        <f aca="true" t="shared" si="18" ref="BE35:BG39">AC35</f>
        <v>20</v>
      </c>
      <c r="BF35" s="398"/>
      <c r="BG35" s="399"/>
      <c r="BH35" s="397" t="str">
        <f>AF35</f>
        <v>Målskillnad</v>
      </c>
      <c r="BI35" s="398"/>
      <c r="BJ35" s="398"/>
      <c r="BK35" s="398"/>
      <c r="BL35" s="398"/>
      <c r="BM35" s="399"/>
      <c r="BN35" s="397" t="str">
        <f>AL35</f>
        <v>Poäng</v>
      </c>
      <c r="BO35" s="398"/>
      <c r="BP35" s="399"/>
      <c r="BQ35" s="68" t="str">
        <f>AO35</f>
        <v>Plac</v>
      </c>
      <c r="CP35" s="14"/>
      <c r="CY35" s="3"/>
      <c r="CZ35" s="3"/>
      <c r="DA35" s="3"/>
      <c r="DB35" s="3"/>
      <c r="DC35" s="3"/>
      <c r="DD35" s="3"/>
      <c r="HY35" s="135" t="s">
        <v>28</v>
      </c>
      <c r="HZ35" s="135" t="s">
        <v>29</v>
      </c>
      <c r="IA35" s="135" t="s">
        <v>30</v>
      </c>
      <c r="IB35" s="135" t="s">
        <v>31</v>
      </c>
      <c r="IC35" s="135"/>
      <c r="ID35" s="3"/>
      <c r="IE35" s="3"/>
      <c r="IF35" s="3"/>
    </row>
    <row r="36" spans="1:240" s="18" customFormat="1" ht="15" customHeight="1" thickBot="1" thickTop="1">
      <c r="A36" s="142">
        <v>0.6402777777777778</v>
      </c>
      <c r="B36" s="34">
        <v>253</v>
      </c>
      <c r="C36" s="35" t="s">
        <v>9</v>
      </c>
      <c r="D36" s="36">
        <f>L31</f>
        <v>15</v>
      </c>
      <c r="E36" s="37" t="str">
        <f>M31</f>
        <v>Kinna IF Blå</v>
      </c>
      <c r="F36" s="36">
        <f>L29</f>
        <v>13</v>
      </c>
      <c r="G36" s="37" t="str">
        <f>M29</f>
        <v>Grolanda IF/Floby IF</v>
      </c>
      <c r="H36" s="79" t="s">
        <v>21</v>
      </c>
      <c r="I36" s="138" t="s">
        <v>21</v>
      </c>
      <c r="J36" s="42" t="s">
        <v>21</v>
      </c>
      <c r="K36" s="30"/>
      <c r="L36" s="9">
        <v>17</v>
      </c>
      <c r="M36" s="392" t="s">
        <v>91</v>
      </c>
      <c r="N36" s="393"/>
      <c r="O36" s="393"/>
      <c r="P36" s="393"/>
      <c r="Q36" s="393"/>
      <c r="R36" s="393"/>
      <c r="S36" s="394"/>
      <c r="T36" s="101" t="s">
        <v>21</v>
      </c>
      <c r="U36" s="103"/>
      <c r="V36" s="104" t="s">
        <v>21</v>
      </c>
      <c r="W36" s="203" t="str">
        <f>H26</f>
        <v>-</v>
      </c>
      <c r="X36" s="204" t="s">
        <v>21</v>
      </c>
      <c r="Y36" s="205" t="str">
        <f>J26</f>
        <v>-</v>
      </c>
      <c r="Z36" s="203" t="str">
        <f>J38</f>
        <v>-</v>
      </c>
      <c r="AA36" s="204" t="s">
        <v>21</v>
      </c>
      <c r="AB36" s="205" t="str">
        <f>H38</f>
        <v>-</v>
      </c>
      <c r="AC36" s="203" t="str">
        <f>J33</f>
        <v>-</v>
      </c>
      <c r="AD36" s="204" t="s">
        <v>21</v>
      </c>
      <c r="AE36" s="205" t="str">
        <f>H33</f>
        <v>-</v>
      </c>
      <c r="AF36" s="323"/>
      <c r="AG36" s="199">
        <f>SUM(W36,Z36,AC36)</f>
        <v>0</v>
      </c>
      <c r="AH36" s="204" t="s">
        <v>21</v>
      </c>
      <c r="AI36" s="205">
        <f>SUM(Y36,AB36,AE36)</f>
        <v>0</v>
      </c>
      <c r="AJ36" s="323"/>
      <c r="AK36" s="199">
        <f>AG36-AI36</f>
        <v>0</v>
      </c>
      <c r="AL36" s="323"/>
      <c r="AM36" s="95">
        <f>SUM(HY36:IC36)</f>
        <v>0</v>
      </c>
      <c r="AN36" s="323"/>
      <c r="AO36" s="77"/>
      <c r="AQ36" s="9">
        <f t="shared" si="16"/>
        <v>17</v>
      </c>
      <c r="AR36" s="314" t="str">
        <f t="shared" si="16"/>
        <v>IFK Falköping FF 3</v>
      </c>
      <c r="AS36" s="395"/>
      <c r="AT36" s="395"/>
      <c r="AU36" s="396"/>
      <c r="AV36" s="387" t="str">
        <f t="shared" si="17"/>
        <v>-</v>
      </c>
      <c r="AW36" s="388"/>
      <c r="AX36" s="389"/>
      <c r="AY36" s="153" t="str">
        <f>W36</f>
        <v>-</v>
      </c>
      <c r="AZ36" s="154" t="str">
        <f>X36</f>
        <v>-</v>
      </c>
      <c r="BA36" s="15" t="str">
        <f>Y36</f>
        <v>-</v>
      </c>
      <c r="BB36" s="153" t="str">
        <f>Z36</f>
        <v>-</v>
      </c>
      <c r="BC36" s="154" t="str">
        <f>AA36</f>
        <v>-</v>
      </c>
      <c r="BD36" s="15" t="str">
        <f>AB36</f>
        <v>-</v>
      </c>
      <c r="BE36" s="153" t="str">
        <f t="shared" si="18"/>
        <v>-</v>
      </c>
      <c r="BF36" s="154" t="str">
        <f t="shared" si="18"/>
        <v>-</v>
      </c>
      <c r="BG36" s="15" t="str">
        <f t="shared" si="18"/>
        <v>-</v>
      </c>
      <c r="BH36" s="323">
        <f>AF36</f>
        <v>0</v>
      </c>
      <c r="BI36" s="207">
        <f>AG36</f>
        <v>0</v>
      </c>
      <c r="BJ36" s="209" t="str">
        <f>AH36</f>
        <v>-</v>
      </c>
      <c r="BK36" s="137">
        <f>AI36</f>
        <v>0</v>
      </c>
      <c r="BL36" s="323">
        <f>AJ36</f>
        <v>0</v>
      </c>
      <c r="BM36" s="207">
        <f>AK36</f>
        <v>0</v>
      </c>
      <c r="BN36" s="326">
        <f>AL36</f>
        <v>0</v>
      </c>
      <c r="BO36" s="213">
        <f>AM36</f>
        <v>0</v>
      </c>
      <c r="BP36" s="329">
        <f>AN36</f>
        <v>0</v>
      </c>
      <c r="BQ36" s="213">
        <f>AO36</f>
        <v>0</v>
      </c>
      <c r="CP36" s="14"/>
      <c r="CY36" s="3"/>
      <c r="CZ36" s="3"/>
      <c r="DA36" s="3"/>
      <c r="DB36" s="3"/>
      <c r="DC36" s="3"/>
      <c r="DD36" s="3"/>
      <c r="HY36" s="135">
        <f>IF(T36="-",0,IF(T36&gt;V36,3,IF(T36=V36,1,0)))</f>
        <v>0</v>
      </c>
      <c r="HZ36" s="135">
        <f>IF(W36="-",0,IF(W36&gt;Y36,3,IF(W36=Y36,1,0)))</f>
        <v>0</v>
      </c>
      <c r="IA36" s="135">
        <f>IF(Z36="-",0,IF(Z36&gt;AB36,3,IF(Z36=AB36,1,0)))</f>
        <v>0</v>
      </c>
      <c r="IB36" s="135">
        <f>IF(AC36="-",0,IF(AC36&gt;AE36,3,IF(AC36=AE36,1,0)))</f>
        <v>0</v>
      </c>
      <c r="IC36" s="135"/>
      <c r="ID36" s="3"/>
      <c r="IE36" s="3"/>
      <c r="IF36" s="3"/>
    </row>
    <row r="37" spans="1:237" ht="15" customHeight="1" thickBot="1" thickTop="1">
      <c r="A37" s="142">
        <v>0.6520833333333333</v>
      </c>
      <c r="B37" s="34">
        <v>254</v>
      </c>
      <c r="C37" s="35" t="s">
        <v>9</v>
      </c>
      <c r="D37" s="36">
        <f>L30</f>
        <v>14</v>
      </c>
      <c r="E37" s="37" t="str">
        <f>M30</f>
        <v>Skoftebyns IF 2</v>
      </c>
      <c r="F37" s="36">
        <f>L32</f>
        <v>16</v>
      </c>
      <c r="G37" s="37" t="str">
        <f>M32</f>
        <v>IFK Falköping FF 2</v>
      </c>
      <c r="H37" s="79" t="s">
        <v>21</v>
      </c>
      <c r="I37" s="138" t="s">
        <v>21</v>
      </c>
      <c r="J37" s="42" t="s">
        <v>21</v>
      </c>
      <c r="L37" s="8">
        <v>18</v>
      </c>
      <c r="M37" s="392" t="s">
        <v>92</v>
      </c>
      <c r="N37" s="393"/>
      <c r="O37" s="393"/>
      <c r="P37" s="393"/>
      <c r="Q37" s="393"/>
      <c r="R37" s="393"/>
      <c r="S37" s="394"/>
      <c r="T37" s="203" t="str">
        <f>J26</f>
        <v>-</v>
      </c>
      <c r="U37" s="140" t="s">
        <v>21</v>
      </c>
      <c r="V37" s="205" t="str">
        <f>H26</f>
        <v>-</v>
      </c>
      <c r="W37" s="201" t="s">
        <v>21</v>
      </c>
      <c r="X37" s="202"/>
      <c r="Y37" s="102" t="s">
        <v>21</v>
      </c>
      <c r="Z37" s="203" t="str">
        <f>H32</f>
        <v>-</v>
      </c>
      <c r="AA37" s="204" t="s">
        <v>21</v>
      </c>
      <c r="AB37" s="205" t="str">
        <f>J32</f>
        <v>-</v>
      </c>
      <c r="AC37" s="203" t="str">
        <f>H39</f>
        <v>-</v>
      </c>
      <c r="AD37" s="204" t="s">
        <v>21</v>
      </c>
      <c r="AE37" s="205" t="str">
        <f>J39</f>
        <v>-</v>
      </c>
      <c r="AF37" s="324"/>
      <c r="AG37" s="199">
        <f>SUM(T37,Z37,AC37)</f>
        <v>0</v>
      </c>
      <c r="AH37" s="204" t="s">
        <v>21</v>
      </c>
      <c r="AI37" s="205">
        <f>SUM(V37,AB37,AE37)</f>
        <v>0</v>
      </c>
      <c r="AJ37" s="324"/>
      <c r="AK37" s="199">
        <f>AG37-AI37</f>
        <v>0</v>
      </c>
      <c r="AL37" s="324"/>
      <c r="AM37" s="95">
        <f>SUM(HY37:IC37)</f>
        <v>0</v>
      </c>
      <c r="AN37" s="324"/>
      <c r="AO37" s="77"/>
      <c r="AP37" s="18"/>
      <c r="AQ37" s="9">
        <f t="shared" si="16"/>
        <v>18</v>
      </c>
      <c r="AR37" s="314" t="str">
        <f t="shared" si="16"/>
        <v>Lerums IS Asp/Knp Vit</v>
      </c>
      <c r="AS37" s="395"/>
      <c r="AT37" s="395"/>
      <c r="AU37" s="396"/>
      <c r="AV37" s="153" t="str">
        <f t="shared" si="17"/>
        <v>-</v>
      </c>
      <c r="AW37" s="154" t="str">
        <f t="shared" si="17"/>
        <v>-</v>
      </c>
      <c r="AX37" s="15" t="str">
        <f t="shared" si="17"/>
        <v>-</v>
      </c>
      <c r="AY37" s="387" t="str">
        <f>W37</f>
        <v>-</v>
      </c>
      <c r="AZ37" s="388"/>
      <c r="BA37" s="389"/>
      <c r="BB37" s="153" t="str">
        <f>Z37</f>
        <v>-</v>
      </c>
      <c r="BC37" s="154" t="str">
        <f>AA37</f>
        <v>-</v>
      </c>
      <c r="BD37" s="15" t="str">
        <f>AB37</f>
        <v>-</v>
      </c>
      <c r="BE37" s="153" t="str">
        <f t="shared" si="18"/>
        <v>-</v>
      </c>
      <c r="BF37" s="154" t="str">
        <f t="shared" si="18"/>
        <v>-</v>
      </c>
      <c r="BG37" s="15" t="str">
        <f t="shared" si="18"/>
        <v>-</v>
      </c>
      <c r="BH37" s="324"/>
      <c r="BI37" s="207">
        <f aca="true" t="shared" si="19" ref="BI37:BK39">AG37</f>
        <v>0</v>
      </c>
      <c r="BJ37" s="209" t="str">
        <f t="shared" si="19"/>
        <v>-</v>
      </c>
      <c r="BK37" s="137">
        <f t="shared" si="19"/>
        <v>0</v>
      </c>
      <c r="BL37" s="324"/>
      <c r="BM37" s="207">
        <f>AK37</f>
        <v>0</v>
      </c>
      <c r="BN37" s="327"/>
      <c r="BO37" s="213">
        <f>AM37</f>
        <v>0</v>
      </c>
      <c r="BP37" s="330"/>
      <c r="BQ37" s="213">
        <f>AO37</f>
        <v>0</v>
      </c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4"/>
      <c r="HY37" s="135">
        <f>IF(T37="-",0,IF(T37&gt;V37,3,IF(T37=V37,1,0)))</f>
        <v>0</v>
      </c>
      <c r="HZ37" s="135">
        <f>IF(W37="-",0,IF(W37&gt;Y37,3,IF(W37=Y37,1,0)))</f>
        <v>0</v>
      </c>
      <c r="IA37" s="135">
        <f>IF(Z37="-",0,IF(Z37&gt;AB37,3,IF(Z37=AB37,1,0)))</f>
        <v>0</v>
      </c>
      <c r="IB37" s="135">
        <f>IF(AC37="-",0,IF(AC37&gt;AE37,3,IF(AC37=AE37,1,0)))</f>
        <v>0</v>
      </c>
      <c r="IC37" s="135"/>
    </row>
    <row r="38" spans="1:237" ht="15" customHeight="1" thickBot="1" thickTop="1">
      <c r="A38" s="142">
        <v>0.6638888888888889</v>
      </c>
      <c r="B38" s="34">
        <v>255</v>
      </c>
      <c r="C38" s="35" t="s">
        <v>13</v>
      </c>
      <c r="D38" s="36">
        <f>L38</f>
        <v>19</v>
      </c>
      <c r="E38" s="37" t="str">
        <f>M38</f>
        <v>Bredareds IF</v>
      </c>
      <c r="F38" s="36">
        <f>L36</f>
        <v>17</v>
      </c>
      <c r="G38" s="37" t="str">
        <f>M36</f>
        <v>IFK Falköping FF 3</v>
      </c>
      <c r="H38" s="79" t="s">
        <v>21</v>
      </c>
      <c r="I38" s="138" t="s">
        <v>21</v>
      </c>
      <c r="J38" s="42" t="s">
        <v>21</v>
      </c>
      <c r="L38" s="9">
        <v>19</v>
      </c>
      <c r="M38" s="392" t="s">
        <v>99</v>
      </c>
      <c r="N38" s="393"/>
      <c r="O38" s="393"/>
      <c r="P38" s="393"/>
      <c r="Q38" s="393"/>
      <c r="R38" s="393"/>
      <c r="S38" s="394"/>
      <c r="T38" s="203" t="str">
        <f>H38</f>
        <v>-</v>
      </c>
      <c r="U38" s="140" t="s">
        <v>21</v>
      </c>
      <c r="V38" s="206" t="str">
        <f>J38</f>
        <v>-</v>
      </c>
      <c r="W38" s="203" t="str">
        <f>J32</f>
        <v>-</v>
      </c>
      <c r="X38" s="204" t="s">
        <v>21</v>
      </c>
      <c r="Y38" s="206" t="str">
        <f>H32</f>
        <v>-</v>
      </c>
      <c r="Z38" s="201" t="s">
        <v>21</v>
      </c>
      <c r="AA38" s="202"/>
      <c r="AB38" s="102" t="s">
        <v>21</v>
      </c>
      <c r="AC38" s="203" t="str">
        <f>H27</f>
        <v>-</v>
      </c>
      <c r="AD38" s="204" t="s">
        <v>21</v>
      </c>
      <c r="AE38" s="206" t="str">
        <f>J27</f>
        <v>-</v>
      </c>
      <c r="AF38" s="324"/>
      <c r="AG38" s="199">
        <f>SUM(T38,W38,AC38)</f>
        <v>0</v>
      </c>
      <c r="AH38" s="204" t="s">
        <v>21</v>
      </c>
      <c r="AI38" s="206">
        <f>SUM(V38,Y38,AE38)</f>
        <v>0</v>
      </c>
      <c r="AJ38" s="324"/>
      <c r="AK38" s="200">
        <f>AG38-AI38</f>
        <v>0</v>
      </c>
      <c r="AL38" s="324"/>
      <c r="AM38" s="96">
        <f>SUM(HY38:IC38)</f>
        <v>0</v>
      </c>
      <c r="AN38" s="324"/>
      <c r="AO38" s="78"/>
      <c r="AP38" s="18"/>
      <c r="AQ38" s="9">
        <f t="shared" si="16"/>
        <v>19</v>
      </c>
      <c r="AR38" s="314" t="str">
        <f t="shared" si="16"/>
        <v>Bredareds IF</v>
      </c>
      <c r="AS38" s="395"/>
      <c r="AT38" s="395"/>
      <c r="AU38" s="396"/>
      <c r="AV38" s="153" t="str">
        <f t="shared" si="17"/>
        <v>-</v>
      </c>
      <c r="AW38" s="154" t="str">
        <f t="shared" si="17"/>
        <v>-</v>
      </c>
      <c r="AX38" s="210" t="str">
        <f t="shared" si="17"/>
        <v>-</v>
      </c>
      <c r="AY38" s="153" t="str">
        <f>W38</f>
        <v>-</v>
      </c>
      <c r="AZ38" s="154" t="str">
        <f>X38</f>
        <v>-</v>
      </c>
      <c r="BA38" s="210" t="str">
        <f>Y38</f>
        <v>-</v>
      </c>
      <c r="BB38" s="387" t="str">
        <f>Z38</f>
        <v>-</v>
      </c>
      <c r="BC38" s="388"/>
      <c r="BD38" s="389"/>
      <c r="BE38" s="153" t="str">
        <f t="shared" si="18"/>
        <v>-</v>
      </c>
      <c r="BF38" s="154" t="str">
        <f t="shared" si="18"/>
        <v>-</v>
      </c>
      <c r="BG38" s="210" t="str">
        <f t="shared" si="18"/>
        <v>-</v>
      </c>
      <c r="BH38" s="324"/>
      <c r="BI38" s="207">
        <f t="shared" si="19"/>
        <v>0</v>
      </c>
      <c r="BJ38" s="209" t="str">
        <f t="shared" si="19"/>
        <v>-</v>
      </c>
      <c r="BK38" s="211">
        <f t="shared" si="19"/>
        <v>0</v>
      </c>
      <c r="BL38" s="324"/>
      <c r="BM38" s="208">
        <f>AK38</f>
        <v>0</v>
      </c>
      <c r="BN38" s="327"/>
      <c r="BO38" s="214">
        <f>AM38</f>
        <v>0</v>
      </c>
      <c r="BP38" s="330"/>
      <c r="BQ38" s="214">
        <f>AO38</f>
        <v>0</v>
      </c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4"/>
      <c r="HY38" s="135">
        <f>IF(T38="-",0,IF(T38&gt;V38,3,IF(T38=V38,1,0)))</f>
        <v>0</v>
      </c>
      <c r="HZ38" s="135">
        <f>IF(W38="-",0,IF(W38&gt;Y38,3,IF(W38=Y38,1,0)))</f>
        <v>0</v>
      </c>
      <c r="IA38" s="135">
        <f>IF(Z38="-",0,IF(Z38&gt;AB38,3,IF(Z38=AB38,1,0)))</f>
        <v>0</v>
      </c>
      <c r="IB38" s="135">
        <f>IF(AC38="-",0,IF(AC38&gt;AE38,3,IF(AC38=AE38,1,0)))</f>
        <v>0</v>
      </c>
      <c r="IC38" s="135"/>
    </row>
    <row r="39" spans="1:237" ht="15" customHeight="1" thickBot="1" thickTop="1">
      <c r="A39" s="142">
        <v>0.6756944444444444</v>
      </c>
      <c r="B39" s="34">
        <v>256</v>
      </c>
      <c r="C39" s="35" t="s">
        <v>13</v>
      </c>
      <c r="D39" s="36">
        <f>L37</f>
        <v>18</v>
      </c>
      <c r="E39" s="37" t="str">
        <f>M37</f>
        <v>Lerums IS Asp/Knp Vit</v>
      </c>
      <c r="F39" s="36">
        <f>L39</f>
        <v>20</v>
      </c>
      <c r="G39" s="37" t="str">
        <f>M39</f>
        <v>Holmalunds IF Röd</v>
      </c>
      <c r="H39" s="79" t="s">
        <v>21</v>
      </c>
      <c r="I39" s="138" t="s">
        <v>21</v>
      </c>
      <c r="J39" s="42" t="s">
        <v>21</v>
      </c>
      <c r="L39" s="8">
        <v>20</v>
      </c>
      <c r="M39" s="392" t="s">
        <v>87</v>
      </c>
      <c r="N39" s="393"/>
      <c r="O39" s="393"/>
      <c r="P39" s="393"/>
      <c r="Q39" s="393"/>
      <c r="R39" s="393"/>
      <c r="S39" s="394"/>
      <c r="T39" s="203" t="str">
        <f>H33</f>
        <v>-</v>
      </c>
      <c r="U39" s="140" t="s">
        <v>21</v>
      </c>
      <c r="V39" s="205" t="str">
        <f>J33</f>
        <v>-</v>
      </c>
      <c r="W39" s="203" t="str">
        <f>J39</f>
        <v>-</v>
      </c>
      <c r="X39" s="204" t="s">
        <v>21</v>
      </c>
      <c r="Y39" s="205" t="str">
        <f>H39</f>
        <v>-</v>
      </c>
      <c r="Z39" s="203" t="str">
        <f>J27</f>
        <v>-</v>
      </c>
      <c r="AA39" s="204" t="s">
        <v>21</v>
      </c>
      <c r="AB39" s="205" t="str">
        <f>H27</f>
        <v>-</v>
      </c>
      <c r="AC39" s="201" t="s">
        <v>21</v>
      </c>
      <c r="AD39" s="202"/>
      <c r="AE39" s="102" t="s">
        <v>21</v>
      </c>
      <c r="AF39" s="325"/>
      <c r="AG39" s="199">
        <f>SUM(T39,W39,Z39)</f>
        <v>0</v>
      </c>
      <c r="AH39" s="204" t="s">
        <v>21</v>
      </c>
      <c r="AI39" s="205">
        <f>SUM(V39,Y39,AB39)</f>
        <v>0</v>
      </c>
      <c r="AJ39" s="325"/>
      <c r="AK39" s="199">
        <f>AG39-AI39</f>
        <v>0</v>
      </c>
      <c r="AL39" s="325"/>
      <c r="AM39" s="95">
        <f>SUM(HY39:IC39)</f>
        <v>0</v>
      </c>
      <c r="AN39" s="325"/>
      <c r="AO39" s="77"/>
      <c r="AP39" s="18"/>
      <c r="AQ39" s="9">
        <f t="shared" si="16"/>
        <v>20</v>
      </c>
      <c r="AR39" s="314" t="str">
        <f t="shared" si="16"/>
        <v>Holmalunds IF Röd</v>
      </c>
      <c r="AS39" s="395"/>
      <c r="AT39" s="395"/>
      <c r="AU39" s="396"/>
      <c r="AV39" s="153" t="str">
        <f t="shared" si="17"/>
        <v>-</v>
      </c>
      <c r="AW39" s="154" t="str">
        <f t="shared" si="17"/>
        <v>-</v>
      </c>
      <c r="AX39" s="15" t="str">
        <f t="shared" si="17"/>
        <v>-</v>
      </c>
      <c r="AY39" s="153" t="str">
        <f>W39</f>
        <v>-</v>
      </c>
      <c r="AZ39" s="154" t="str">
        <f>X39</f>
        <v>-</v>
      </c>
      <c r="BA39" s="15" t="str">
        <f>Y39</f>
        <v>-</v>
      </c>
      <c r="BB39" s="153" t="str">
        <f>Z39</f>
        <v>-</v>
      </c>
      <c r="BC39" s="154" t="str">
        <f>AA39</f>
        <v>-</v>
      </c>
      <c r="BD39" s="15" t="str">
        <f>AB39</f>
        <v>-</v>
      </c>
      <c r="BE39" s="387" t="str">
        <f t="shared" si="18"/>
        <v>-</v>
      </c>
      <c r="BF39" s="388"/>
      <c r="BG39" s="389"/>
      <c r="BH39" s="325"/>
      <c r="BI39" s="207">
        <f t="shared" si="19"/>
        <v>0</v>
      </c>
      <c r="BJ39" s="209" t="str">
        <f t="shared" si="19"/>
        <v>-</v>
      </c>
      <c r="BK39" s="137">
        <f t="shared" si="19"/>
        <v>0</v>
      </c>
      <c r="BL39" s="325"/>
      <c r="BM39" s="207">
        <f>AK39</f>
        <v>0</v>
      </c>
      <c r="BN39" s="328"/>
      <c r="BO39" s="213">
        <f>AM39</f>
        <v>0</v>
      </c>
      <c r="BP39" s="331"/>
      <c r="BQ39" s="213">
        <f>AO39</f>
        <v>0</v>
      </c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4"/>
      <c r="HY39" s="135">
        <f>IF(T39="-",0,IF(T39&gt;V39,3,IF(T39=V39,1,0)))</f>
        <v>0</v>
      </c>
      <c r="HZ39" s="135">
        <f>IF(W39="-",0,IF(W39&gt;Y39,3,IF(W39=Y39,1,0)))</f>
        <v>0</v>
      </c>
      <c r="IA39" s="135">
        <f>IF(Z39="-",0,IF(Z39&gt;AB39,3,IF(Z39=AB39,1,0)))</f>
        <v>0</v>
      </c>
      <c r="IB39" s="135">
        <f>IF(AC39="-",0,IF(AC39&gt;AE39,3,IF(AC39=AE39,1,0)))</f>
        <v>0</v>
      </c>
      <c r="IC39" s="135"/>
    </row>
    <row r="40" spans="1:237" s="245" customFormat="1" ht="15" customHeight="1" thickTop="1">
      <c r="A40" s="239"/>
      <c r="B40" s="240"/>
      <c r="C40" s="241"/>
      <c r="D40" s="230"/>
      <c r="E40" s="231"/>
      <c r="F40" s="230"/>
      <c r="G40" s="231"/>
      <c r="H40" s="242"/>
      <c r="I40" s="243"/>
      <c r="J40" s="244"/>
      <c r="L40" s="246"/>
      <c r="M40" s="233"/>
      <c r="N40" s="233"/>
      <c r="O40" s="233"/>
      <c r="P40" s="233"/>
      <c r="Q40" s="233"/>
      <c r="R40" s="233"/>
      <c r="S40" s="233"/>
      <c r="T40" s="247"/>
      <c r="U40" s="248"/>
      <c r="V40" s="249"/>
      <c r="W40" s="247"/>
      <c r="X40" s="250"/>
      <c r="Y40" s="249"/>
      <c r="Z40" s="247"/>
      <c r="AA40" s="250"/>
      <c r="AB40" s="249"/>
      <c r="AC40" s="251"/>
      <c r="AD40" s="252"/>
      <c r="AE40" s="252"/>
      <c r="AF40" s="253"/>
      <c r="AG40" s="254"/>
      <c r="AH40" s="250"/>
      <c r="AI40" s="249"/>
      <c r="AJ40" s="253"/>
      <c r="AK40" s="254"/>
      <c r="AL40" s="253"/>
      <c r="AM40" s="248"/>
      <c r="AN40" s="253"/>
      <c r="AO40" s="255"/>
      <c r="AP40" s="234"/>
      <c r="AQ40" s="230"/>
      <c r="AR40" s="237"/>
      <c r="AS40" s="237"/>
      <c r="AT40" s="237"/>
      <c r="AU40" s="237"/>
      <c r="AV40" s="256"/>
      <c r="AW40" s="234"/>
      <c r="AX40" s="231"/>
      <c r="AY40" s="256"/>
      <c r="AZ40" s="234"/>
      <c r="BA40" s="231"/>
      <c r="BB40" s="256"/>
      <c r="BC40" s="234"/>
      <c r="BD40" s="231"/>
      <c r="BE40" s="257"/>
      <c r="BF40" s="257"/>
      <c r="BG40" s="257"/>
      <c r="BH40" s="253"/>
      <c r="BI40" s="258"/>
      <c r="BJ40" s="259"/>
      <c r="BK40" s="260"/>
      <c r="BL40" s="253"/>
      <c r="BM40" s="258"/>
      <c r="BN40" s="235"/>
      <c r="BO40" s="259"/>
      <c r="BP40" s="232"/>
      <c r="BQ40" s="259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2"/>
      <c r="HY40" s="261"/>
      <c r="HZ40" s="261"/>
      <c r="IA40" s="261"/>
      <c r="IB40" s="261"/>
      <c r="IC40" s="261"/>
    </row>
    <row r="41" spans="1:237" s="245" customFormat="1" ht="15" customHeight="1">
      <c r="A41" s="239"/>
      <c r="B41" s="240"/>
      <c r="C41" s="241"/>
      <c r="D41" s="230"/>
      <c r="E41" s="231"/>
      <c r="F41" s="230"/>
      <c r="G41" s="231"/>
      <c r="H41" s="242"/>
      <c r="I41" s="243"/>
      <c r="J41" s="244"/>
      <c r="L41" s="246"/>
      <c r="M41" s="233"/>
      <c r="N41" s="233"/>
      <c r="O41" s="233"/>
      <c r="P41" s="233"/>
      <c r="Q41" s="233"/>
      <c r="R41" s="233"/>
      <c r="S41" s="233"/>
      <c r="T41" s="247"/>
      <c r="U41" s="248"/>
      <c r="V41" s="249"/>
      <c r="W41" s="247"/>
      <c r="X41" s="250"/>
      <c r="Y41" s="249"/>
      <c r="Z41" s="247"/>
      <c r="AA41" s="250"/>
      <c r="AB41" s="249"/>
      <c r="AC41" s="251"/>
      <c r="AD41" s="252"/>
      <c r="AE41" s="252"/>
      <c r="AF41" s="253"/>
      <c r="AG41" s="254"/>
      <c r="AH41" s="250"/>
      <c r="AI41" s="249"/>
      <c r="AJ41" s="253"/>
      <c r="AK41" s="254"/>
      <c r="AL41" s="253"/>
      <c r="AM41" s="248"/>
      <c r="AN41" s="253"/>
      <c r="AO41" s="255"/>
      <c r="AP41" s="234"/>
      <c r="AQ41" s="230"/>
      <c r="AR41" s="237"/>
      <c r="AS41" s="237"/>
      <c r="AT41" s="237"/>
      <c r="AU41" s="237"/>
      <c r="AV41" s="256"/>
      <c r="AW41" s="234"/>
      <c r="AX41" s="231"/>
      <c r="AY41" s="256"/>
      <c r="AZ41" s="234"/>
      <c r="BA41" s="231"/>
      <c r="BB41" s="256"/>
      <c r="BC41" s="234"/>
      <c r="BD41" s="231"/>
      <c r="BE41" s="257"/>
      <c r="BF41" s="257"/>
      <c r="BG41" s="257"/>
      <c r="BH41" s="253"/>
      <c r="BI41" s="258"/>
      <c r="BJ41" s="259"/>
      <c r="BK41" s="260"/>
      <c r="BL41" s="253"/>
      <c r="BM41" s="258"/>
      <c r="BN41" s="235"/>
      <c r="BO41" s="259"/>
      <c r="BP41" s="232"/>
      <c r="BQ41" s="259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2"/>
      <c r="HY41" s="261"/>
      <c r="HZ41" s="261"/>
      <c r="IA41" s="261"/>
      <c r="IB41" s="261"/>
      <c r="IC41" s="261"/>
    </row>
    <row r="42" spans="1:237" s="245" customFormat="1" ht="15" customHeight="1">
      <c r="A42" s="239"/>
      <c r="B42" s="240"/>
      <c r="C42" s="241"/>
      <c r="D42" s="230"/>
      <c r="E42" s="231"/>
      <c r="F42" s="230"/>
      <c r="G42" s="231"/>
      <c r="H42" s="242"/>
      <c r="I42" s="243"/>
      <c r="J42" s="244"/>
      <c r="L42" s="246"/>
      <c r="M42" s="233"/>
      <c r="N42" s="233"/>
      <c r="O42" s="233"/>
      <c r="P42" s="233"/>
      <c r="Q42" s="233"/>
      <c r="R42" s="233"/>
      <c r="S42" s="233"/>
      <c r="T42" s="247"/>
      <c r="U42" s="248"/>
      <c r="V42" s="249"/>
      <c r="W42" s="247"/>
      <c r="X42" s="250"/>
      <c r="Y42" s="249"/>
      <c r="Z42" s="247"/>
      <c r="AA42" s="250"/>
      <c r="AB42" s="249"/>
      <c r="AC42" s="251"/>
      <c r="AD42" s="252"/>
      <c r="AE42" s="252"/>
      <c r="AF42" s="253"/>
      <c r="AG42" s="254"/>
      <c r="AH42" s="250"/>
      <c r="AI42" s="249"/>
      <c r="AJ42" s="253"/>
      <c r="AK42" s="254"/>
      <c r="AL42" s="253"/>
      <c r="AM42" s="248"/>
      <c r="AN42" s="253"/>
      <c r="AO42" s="255"/>
      <c r="AP42" s="234"/>
      <c r="AQ42" s="230"/>
      <c r="AR42" s="237"/>
      <c r="AS42" s="237"/>
      <c r="AT42" s="237"/>
      <c r="AU42" s="237"/>
      <c r="AV42" s="256"/>
      <c r="AW42" s="234"/>
      <c r="AX42" s="231"/>
      <c r="AY42" s="256"/>
      <c r="AZ42" s="234"/>
      <c r="BA42" s="231"/>
      <c r="BB42" s="256"/>
      <c r="BC42" s="234"/>
      <c r="BD42" s="231"/>
      <c r="BE42" s="257"/>
      <c r="BF42" s="257"/>
      <c r="BG42" s="257"/>
      <c r="BH42" s="253"/>
      <c r="BI42" s="258"/>
      <c r="BJ42" s="259"/>
      <c r="BK42" s="260"/>
      <c r="BL42" s="253"/>
      <c r="BM42" s="258"/>
      <c r="BN42" s="235"/>
      <c r="BO42" s="259"/>
      <c r="BP42" s="232"/>
      <c r="BQ42" s="259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2"/>
      <c r="HY42" s="261"/>
      <c r="HZ42" s="261"/>
      <c r="IA42" s="261"/>
      <c r="IB42" s="261"/>
      <c r="IC42" s="261"/>
    </row>
    <row r="43" spans="1:237" s="245" customFormat="1" ht="15" customHeight="1">
      <c r="A43" s="239"/>
      <c r="B43" s="240"/>
      <c r="C43" s="241"/>
      <c r="D43" s="230"/>
      <c r="E43" s="231"/>
      <c r="F43" s="230"/>
      <c r="G43" s="231"/>
      <c r="H43" s="242"/>
      <c r="I43" s="243"/>
      <c r="J43" s="244"/>
      <c r="L43" s="246"/>
      <c r="M43" s="233"/>
      <c r="N43" s="233"/>
      <c r="O43" s="233"/>
      <c r="P43" s="233"/>
      <c r="Q43" s="233"/>
      <c r="R43" s="233"/>
      <c r="S43" s="233"/>
      <c r="T43" s="247"/>
      <c r="U43" s="248"/>
      <c r="V43" s="249"/>
      <c r="W43" s="247"/>
      <c r="X43" s="250"/>
      <c r="Y43" s="249"/>
      <c r="Z43" s="247"/>
      <c r="AA43" s="250"/>
      <c r="AB43" s="249"/>
      <c r="AC43" s="251"/>
      <c r="AD43" s="252"/>
      <c r="AE43" s="252"/>
      <c r="AF43" s="253"/>
      <c r="AG43" s="254"/>
      <c r="AH43" s="250"/>
      <c r="AI43" s="249"/>
      <c r="AJ43" s="253"/>
      <c r="AK43" s="254"/>
      <c r="AL43" s="253"/>
      <c r="AM43" s="248"/>
      <c r="AN43" s="253"/>
      <c r="AO43" s="255"/>
      <c r="AP43" s="234"/>
      <c r="AQ43" s="230"/>
      <c r="AR43" s="237"/>
      <c r="AS43" s="237"/>
      <c r="AT43" s="237"/>
      <c r="AU43" s="237"/>
      <c r="AV43" s="256"/>
      <c r="AW43" s="234"/>
      <c r="AX43" s="231"/>
      <c r="AY43" s="256"/>
      <c r="AZ43" s="234"/>
      <c r="BA43" s="231"/>
      <c r="BB43" s="256"/>
      <c r="BC43" s="234"/>
      <c r="BD43" s="231"/>
      <c r="BE43" s="257"/>
      <c r="BF43" s="257"/>
      <c r="BG43" s="257"/>
      <c r="BH43" s="253"/>
      <c r="BI43" s="258"/>
      <c r="BJ43" s="259"/>
      <c r="BK43" s="260"/>
      <c r="BL43" s="253"/>
      <c r="BM43" s="258"/>
      <c r="BN43" s="235"/>
      <c r="BO43" s="259"/>
      <c r="BP43" s="232"/>
      <c r="BQ43" s="259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2"/>
      <c r="HY43" s="261"/>
      <c r="HZ43" s="261"/>
      <c r="IA43" s="261"/>
      <c r="IB43" s="261"/>
      <c r="IC43" s="261"/>
    </row>
    <row r="44" spans="1:237" s="245" customFormat="1" ht="15" customHeight="1">
      <c r="A44" s="239"/>
      <c r="B44" s="240"/>
      <c r="C44" s="241"/>
      <c r="D44" s="230"/>
      <c r="E44" s="231"/>
      <c r="F44" s="230"/>
      <c r="G44" s="231"/>
      <c r="H44" s="242"/>
      <c r="I44" s="243"/>
      <c r="J44" s="244"/>
      <c r="L44" s="246"/>
      <c r="M44" s="233"/>
      <c r="N44" s="233"/>
      <c r="O44" s="233"/>
      <c r="P44" s="233"/>
      <c r="Q44" s="233"/>
      <c r="R44" s="233"/>
      <c r="S44" s="233"/>
      <c r="T44" s="247"/>
      <c r="U44" s="248"/>
      <c r="V44" s="249"/>
      <c r="W44" s="247"/>
      <c r="X44" s="250"/>
      <c r="Y44" s="249"/>
      <c r="Z44" s="247"/>
      <c r="AA44" s="250"/>
      <c r="AB44" s="249"/>
      <c r="AC44" s="251"/>
      <c r="AD44" s="252"/>
      <c r="AE44" s="252"/>
      <c r="AF44" s="253"/>
      <c r="AG44" s="254"/>
      <c r="AH44" s="250"/>
      <c r="AI44" s="249"/>
      <c r="AJ44" s="253"/>
      <c r="AK44" s="254"/>
      <c r="AL44" s="253"/>
      <c r="AM44" s="248"/>
      <c r="AN44" s="253"/>
      <c r="AO44" s="255"/>
      <c r="AP44" s="234"/>
      <c r="AQ44" s="230"/>
      <c r="AR44" s="237"/>
      <c r="AS44" s="237"/>
      <c r="AT44" s="237"/>
      <c r="AU44" s="237"/>
      <c r="AV44" s="256"/>
      <c r="AW44" s="234"/>
      <c r="AX44" s="231"/>
      <c r="AY44" s="256"/>
      <c r="AZ44" s="234"/>
      <c r="BA44" s="231"/>
      <c r="BB44" s="256"/>
      <c r="BC44" s="234"/>
      <c r="BD44" s="231"/>
      <c r="BE44" s="257"/>
      <c r="BF44" s="257"/>
      <c r="BG44" s="257"/>
      <c r="BH44" s="253"/>
      <c r="BI44" s="258"/>
      <c r="BJ44" s="259"/>
      <c r="BK44" s="260"/>
      <c r="BL44" s="253"/>
      <c r="BM44" s="258"/>
      <c r="BN44" s="235"/>
      <c r="BO44" s="259"/>
      <c r="BP44" s="232"/>
      <c r="BQ44" s="259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2"/>
      <c r="HY44" s="261"/>
      <c r="HZ44" s="261"/>
      <c r="IA44" s="261"/>
      <c r="IB44" s="261"/>
      <c r="IC44" s="261"/>
    </row>
    <row r="45" spans="1:237" s="245" customFormat="1" ht="15" customHeight="1">
      <c r="A45" s="239"/>
      <c r="B45" s="240"/>
      <c r="C45" s="241"/>
      <c r="D45" s="230"/>
      <c r="E45" s="231"/>
      <c r="F45" s="230"/>
      <c r="G45" s="231"/>
      <c r="H45" s="242"/>
      <c r="I45" s="243"/>
      <c r="J45" s="244"/>
      <c r="L45" s="246"/>
      <c r="M45" s="233"/>
      <c r="N45" s="233"/>
      <c r="O45" s="233"/>
      <c r="P45" s="233"/>
      <c r="Q45" s="233"/>
      <c r="R45" s="233"/>
      <c r="S45" s="233"/>
      <c r="T45" s="247"/>
      <c r="U45" s="248"/>
      <c r="V45" s="249"/>
      <c r="W45" s="247"/>
      <c r="X45" s="250"/>
      <c r="Y45" s="249"/>
      <c r="Z45" s="247"/>
      <c r="AA45" s="250"/>
      <c r="AB45" s="249"/>
      <c r="AC45" s="251"/>
      <c r="AD45" s="252"/>
      <c r="AE45" s="252"/>
      <c r="AF45" s="253"/>
      <c r="AG45" s="254"/>
      <c r="AH45" s="250"/>
      <c r="AI45" s="249"/>
      <c r="AJ45" s="253"/>
      <c r="AK45" s="254"/>
      <c r="AL45" s="253"/>
      <c r="AM45" s="248"/>
      <c r="AN45" s="253"/>
      <c r="AO45" s="255"/>
      <c r="AP45" s="234"/>
      <c r="AQ45" s="230"/>
      <c r="AR45" s="237"/>
      <c r="AS45" s="237"/>
      <c r="AT45" s="237"/>
      <c r="AU45" s="237"/>
      <c r="AV45" s="256"/>
      <c r="AW45" s="234"/>
      <c r="AX45" s="231"/>
      <c r="AY45" s="256"/>
      <c r="AZ45" s="234"/>
      <c r="BA45" s="231"/>
      <c r="BB45" s="256"/>
      <c r="BC45" s="234"/>
      <c r="BD45" s="231"/>
      <c r="BE45" s="257"/>
      <c r="BF45" s="257"/>
      <c r="BG45" s="257"/>
      <c r="BH45" s="253"/>
      <c r="BI45" s="258"/>
      <c r="BJ45" s="259"/>
      <c r="BK45" s="260"/>
      <c r="BL45" s="253"/>
      <c r="BM45" s="258"/>
      <c r="BN45" s="235"/>
      <c r="BO45" s="259"/>
      <c r="BP45" s="232"/>
      <c r="BQ45" s="259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2"/>
      <c r="HY45" s="261"/>
      <c r="HZ45" s="261"/>
      <c r="IA45" s="261"/>
      <c r="IB45" s="261"/>
      <c r="IC45" s="261"/>
    </row>
    <row r="46" spans="1:237" s="245" customFormat="1" ht="15" customHeight="1">
      <c r="A46" s="239"/>
      <c r="B46" s="240"/>
      <c r="C46" s="241"/>
      <c r="D46" s="230"/>
      <c r="E46" s="231"/>
      <c r="F46" s="230"/>
      <c r="G46" s="231"/>
      <c r="H46" s="242"/>
      <c r="I46" s="243"/>
      <c r="J46" s="244"/>
      <c r="L46" s="246"/>
      <c r="M46" s="233"/>
      <c r="N46" s="233"/>
      <c r="O46" s="233"/>
      <c r="P46" s="233"/>
      <c r="Q46" s="233"/>
      <c r="R46" s="233"/>
      <c r="S46" s="233"/>
      <c r="T46" s="247"/>
      <c r="U46" s="248"/>
      <c r="V46" s="249"/>
      <c r="W46" s="247"/>
      <c r="X46" s="250"/>
      <c r="Y46" s="249"/>
      <c r="Z46" s="247"/>
      <c r="AA46" s="250"/>
      <c r="AB46" s="249"/>
      <c r="AC46" s="251"/>
      <c r="AD46" s="252"/>
      <c r="AE46" s="252"/>
      <c r="AF46" s="253"/>
      <c r="AG46" s="254"/>
      <c r="AH46" s="250"/>
      <c r="AI46" s="249"/>
      <c r="AJ46" s="253"/>
      <c r="AK46" s="254"/>
      <c r="AL46" s="253"/>
      <c r="AM46" s="248"/>
      <c r="AN46" s="253"/>
      <c r="AO46" s="255"/>
      <c r="AP46" s="234"/>
      <c r="AQ46" s="230"/>
      <c r="AR46" s="237"/>
      <c r="AS46" s="237"/>
      <c r="AT46" s="237"/>
      <c r="AU46" s="237"/>
      <c r="AV46" s="256"/>
      <c r="AW46" s="234"/>
      <c r="AX46" s="231"/>
      <c r="AY46" s="256"/>
      <c r="AZ46" s="234"/>
      <c r="BA46" s="231"/>
      <c r="BB46" s="256"/>
      <c r="BC46" s="234"/>
      <c r="BD46" s="231"/>
      <c r="BE46" s="257"/>
      <c r="BF46" s="257"/>
      <c r="BG46" s="257"/>
      <c r="BH46" s="253"/>
      <c r="BI46" s="258"/>
      <c r="BJ46" s="259"/>
      <c r="BK46" s="260"/>
      <c r="BL46" s="253"/>
      <c r="BM46" s="258"/>
      <c r="BN46" s="235"/>
      <c r="BO46" s="259"/>
      <c r="BP46" s="232"/>
      <c r="BQ46" s="259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2"/>
      <c r="HY46" s="261"/>
      <c r="HZ46" s="261"/>
      <c r="IA46" s="261"/>
      <c r="IB46" s="261"/>
      <c r="IC46" s="261"/>
    </row>
    <row r="47" spans="1:237" s="245" customFormat="1" ht="15" customHeight="1">
      <c r="A47" s="239"/>
      <c r="B47" s="240"/>
      <c r="C47" s="241"/>
      <c r="D47" s="230"/>
      <c r="E47" s="231"/>
      <c r="F47" s="230"/>
      <c r="G47" s="231"/>
      <c r="H47" s="242"/>
      <c r="I47" s="243"/>
      <c r="J47" s="244"/>
      <c r="L47" s="246"/>
      <c r="M47" s="233"/>
      <c r="N47" s="233"/>
      <c r="O47" s="233"/>
      <c r="P47" s="233"/>
      <c r="Q47" s="233"/>
      <c r="R47" s="233"/>
      <c r="S47" s="233"/>
      <c r="T47" s="247"/>
      <c r="U47" s="248"/>
      <c r="V47" s="249"/>
      <c r="W47" s="247"/>
      <c r="X47" s="250"/>
      <c r="Y47" s="249"/>
      <c r="Z47" s="247"/>
      <c r="AA47" s="250"/>
      <c r="AB47" s="249"/>
      <c r="AC47" s="251"/>
      <c r="AD47" s="252"/>
      <c r="AE47" s="252"/>
      <c r="AF47" s="253"/>
      <c r="AG47" s="254"/>
      <c r="AH47" s="250"/>
      <c r="AI47" s="249"/>
      <c r="AJ47" s="253"/>
      <c r="AK47" s="254"/>
      <c r="AL47" s="253"/>
      <c r="AM47" s="248"/>
      <c r="AN47" s="253"/>
      <c r="AO47" s="255"/>
      <c r="AP47" s="234"/>
      <c r="AQ47" s="230"/>
      <c r="AR47" s="237"/>
      <c r="AS47" s="237"/>
      <c r="AT47" s="237"/>
      <c r="AU47" s="237"/>
      <c r="AV47" s="256"/>
      <c r="AW47" s="234"/>
      <c r="AX47" s="231"/>
      <c r="AY47" s="256"/>
      <c r="AZ47" s="234"/>
      <c r="BA47" s="231"/>
      <c r="BB47" s="256"/>
      <c r="BC47" s="234"/>
      <c r="BD47" s="231"/>
      <c r="BE47" s="257"/>
      <c r="BF47" s="257"/>
      <c r="BG47" s="257"/>
      <c r="BH47" s="253"/>
      <c r="BI47" s="258"/>
      <c r="BJ47" s="259"/>
      <c r="BK47" s="260"/>
      <c r="BL47" s="253"/>
      <c r="BM47" s="258"/>
      <c r="BN47" s="235"/>
      <c r="BO47" s="259"/>
      <c r="BP47" s="232"/>
      <c r="BQ47" s="259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2"/>
      <c r="HY47" s="261"/>
      <c r="HZ47" s="261"/>
      <c r="IA47" s="261"/>
      <c r="IB47" s="261"/>
      <c r="IC47" s="261"/>
    </row>
    <row r="48" spans="1:237" s="245" customFormat="1" ht="15" customHeight="1">
      <c r="A48" s="239"/>
      <c r="B48" s="240"/>
      <c r="C48" s="241"/>
      <c r="D48" s="230"/>
      <c r="E48" s="231"/>
      <c r="F48" s="230"/>
      <c r="G48" s="231"/>
      <c r="H48" s="242"/>
      <c r="I48" s="243"/>
      <c r="J48" s="244"/>
      <c r="L48" s="246"/>
      <c r="M48" s="233"/>
      <c r="N48" s="233"/>
      <c r="O48" s="233"/>
      <c r="P48" s="233"/>
      <c r="Q48" s="233"/>
      <c r="R48" s="233"/>
      <c r="S48" s="233"/>
      <c r="T48" s="247"/>
      <c r="U48" s="248"/>
      <c r="V48" s="249"/>
      <c r="W48" s="247"/>
      <c r="X48" s="250"/>
      <c r="Y48" s="249"/>
      <c r="Z48" s="247"/>
      <c r="AA48" s="250"/>
      <c r="AB48" s="249"/>
      <c r="AC48" s="251"/>
      <c r="AD48" s="252"/>
      <c r="AE48" s="252"/>
      <c r="AF48" s="253"/>
      <c r="AG48" s="254"/>
      <c r="AH48" s="250"/>
      <c r="AI48" s="249"/>
      <c r="AJ48" s="253"/>
      <c r="AK48" s="254"/>
      <c r="AL48" s="253"/>
      <c r="AM48" s="248"/>
      <c r="AN48" s="253"/>
      <c r="AO48" s="255"/>
      <c r="AP48" s="234"/>
      <c r="AQ48" s="230"/>
      <c r="AR48" s="237"/>
      <c r="AS48" s="237"/>
      <c r="AT48" s="237"/>
      <c r="AU48" s="237"/>
      <c r="AV48" s="256"/>
      <c r="AW48" s="234"/>
      <c r="AX48" s="231"/>
      <c r="AY48" s="256"/>
      <c r="AZ48" s="234"/>
      <c r="BA48" s="231"/>
      <c r="BB48" s="256"/>
      <c r="BC48" s="234"/>
      <c r="BD48" s="231"/>
      <c r="BE48" s="257"/>
      <c r="BF48" s="257"/>
      <c r="BG48" s="257"/>
      <c r="BH48" s="253"/>
      <c r="BI48" s="258"/>
      <c r="BJ48" s="259"/>
      <c r="BK48" s="260"/>
      <c r="BL48" s="253"/>
      <c r="BM48" s="258"/>
      <c r="BN48" s="235"/>
      <c r="BO48" s="259"/>
      <c r="BP48" s="232"/>
      <c r="BQ48" s="259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2"/>
      <c r="HY48" s="261"/>
      <c r="HZ48" s="261"/>
      <c r="IA48" s="261"/>
      <c r="IB48" s="261"/>
      <c r="IC48" s="261"/>
    </row>
    <row r="49" spans="1:237" s="245" customFormat="1" ht="15" customHeight="1">
      <c r="A49" s="239"/>
      <c r="B49" s="240"/>
      <c r="C49" s="241"/>
      <c r="D49" s="230"/>
      <c r="E49" s="231"/>
      <c r="F49" s="230"/>
      <c r="G49" s="231"/>
      <c r="H49" s="242"/>
      <c r="I49" s="243"/>
      <c r="J49" s="244"/>
      <c r="L49" s="246"/>
      <c r="M49" s="233"/>
      <c r="N49" s="233"/>
      <c r="O49" s="233"/>
      <c r="P49" s="233"/>
      <c r="Q49" s="233"/>
      <c r="R49" s="233"/>
      <c r="S49" s="233"/>
      <c r="T49" s="247"/>
      <c r="U49" s="248"/>
      <c r="V49" s="249"/>
      <c r="W49" s="247"/>
      <c r="X49" s="250"/>
      <c r="Y49" s="249"/>
      <c r="Z49" s="247"/>
      <c r="AA49" s="250"/>
      <c r="AB49" s="249"/>
      <c r="AC49" s="251"/>
      <c r="AD49" s="252"/>
      <c r="AE49" s="252"/>
      <c r="AF49" s="253"/>
      <c r="AG49" s="254"/>
      <c r="AH49" s="250"/>
      <c r="AI49" s="249"/>
      <c r="AJ49" s="253"/>
      <c r="AK49" s="254"/>
      <c r="AL49" s="253"/>
      <c r="AM49" s="248"/>
      <c r="AN49" s="253"/>
      <c r="AO49" s="255"/>
      <c r="AP49" s="234"/>
      <c r="AQ49" s="230"/>
      <c r="AR49" s="237"/>
      <c r="AS49" s="237"/>
      <c r="AT49" s="237"/>
      <c r="AU49" s="237"/>
      <c r="AV49" s="256"/>
      <c r="AW49" s="234"/>
      <c r="AX49" s="231"/>
      <c r="AY49" s="256"/>
      <c r="AZ49" s="234"/>
      <c r="BA49" s="231"/>
      <c r="BB49" s="256"/>
      <c r="BC49" s="234"/>
      <c r="BD49" s="231"/>
      <c r="BE49" s="257"/>
      <c r="BF49" s="257"/>
      <c r="BG49" s="257"/>
      <c r="BH49" s="253"/>
      <c r="BI49" s="258"/>
      <c r="BJ49" s="259"/>
      <c r="BK49" s="260"/>
      <c r="BL49" s="253"/>
      <c r="BM49" s="258"/>
      <c r="BN49" s="235"/>
      <c r="BO49" s="259"/>
      <c r="BP49" s="232"/>
      <c r="BQ49" s="259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2"/>
      <c r="HY49" s="261"/>
      <c r="HZ49" s="261"/>
      <c r="IA49" s="261"/>
      <c r="IB49" s="261"/>
      <c r="IC49" s="261"/>
    </row>
    <row r="50" spans="1:237" s="245" customFormat="1" ht="15" customHeight="1">
      <c r="A50" s="239"/>
      <c r="B50" s="240"/>
      <c r="C50" s="299" t="s">
        <v>69</v>
      </c>
      <c r="D50" s="300"/>
      <c r="E50" s="300"/>
      <c r="F50" s="300"/>
      <c r="G50" s="300"/>
      <c r="H50" s="242"/>
      <c r="I50" s="243"/>
      <c r="J50" s="244"/>
      <c r="L50" s="246"/>
      <c r="M50" s="233"/>
      <c r="N50" s="233"/>
      <c r="O50" s="233"/>
      <c r="P50" s="233"/>
      <c r="Q50" s="299" t="s">
        <v>69</v>
      </c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234"/>
      <c r="AQ50" s="230"/>
      <c r="AR50" s="237"/>
      <c r="AS50" s="237"/>
      <c r="AT50" s="237"/>
      <c r="AU50" s="237"/>
      <c r="AV50" s="256"/>
      <c r="AW50" s="234"/>
      <c r="AX50" s="231"/>
      <c r="AY50" s="256"/>
      <c r="AZ50" s="234"/>
      <c r="BA50" s="231"/>
      <c r="BB50" s="256"/>
      <c r="BC50" s="234"/>
      <c r="BD50" s="231"/>
      <c r="BE50" s="257"/>
      <c r="BF50" s="257"/>
      <c r="BG50" s="257"/>
      <c r="BH50" s="253"/>
      <c r="BI50" s="258"/>
      <c r="BJ50" s="259"/>
      <c r="BK50" s="260"/>
      <c r="BL50" s="253"/>
      <c r="BM50" s="258"/>
      <c r="BN50" s="235"/>
      <c r="BO50" s="259"/>
      <c r="BP50" s="232"/>
      <c r="BQ50" s="259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2"/>
      <c r="HY50" s="261"/>
      <c r="HZ50" s="261"/>
      <c r="IA50" s="261"/>
      <c r="IB50" s="261"/>
      <c r="IC50" s="261"/>
    </row>
    <row r="51" spans="1:237" s="245" customFormat="1" ht="15" customHeight="1">
      <c r="A51" s="239"/>
      <c r="B51" s="240"/>
      <c r="C51" s="301"/>
      <c r="D51" s="301"/>
      <c r="E51" s="301"/>
      <c r="F51" s="301"/>
      <c r="G51" s="301"/>
      <c r="H51" s="242"/>
      <c r="I51" s="243"/>
      <c r="J51" s="244"/>
      <c r="L51" s="246"/>
      <c r="M51" s="233"/>
      <c r="N51" s="233"/>
      <c r="O51" s="233"/>
      <c r="P51" s="233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  <c r="AO51" s="411"/>
      <c r="AP51" s="234"/>
      <c r="AQ51" s="230"/>
      <c r="AR51" s="237"/>
      <c r="AS51" s="237"/>
      <c r="AT51" s="237"/>
      <c r="AU51" s="237"/>
      <c r="AV51" s="256"/>
      <c r="AW51" s="234"/>
      <c r="AX51" s="231"/>
      <c r="AY51" s="256"/>
      <c r="AZ51" s="234"/>
      <c r="BA51" s="231"/>
      <c r="BB51" s="256"/>
      <c r="BC51" s="234"/>
      <c r="BD51" s="231"/>
      <c r="BE51" s="257"/>
      <c r="BF51" s="257"/>
      <c r="BG51" s="257"/>
      <c r="BH51" s="253"/>
      <c r="BI51" s="258"/>
      <c r="BJ51" s="259"/>
      <c r="BK51" s="260"/>
      <c r="BL51" s="253"/>
      <c r="BM51" s="258"/>
      <c r="BN51" s="235"/>
      <c r="BO51" s="259"/>
      <c r="BP51" s="232"/>
      <c r="BQ51" s="259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4"/>
      <c r="CM51" s="234"/>
      <c r="CN51" s="234"/>
      <c r="CO51" s="234"/>
      <c r="CP51" s="232"/>
      <c r="HY51" s="261"/>
      <c r="HZ51" s="261"/>
      <c r="IA51" s="261"/>
      <c r="IB51" s="261"/>
      <c r="IC51" s="261"/>
    </row>
    <row r="52" spans="1:237" s="245" customFormat="1" ht="15" customHeight="1">
      <c r="A52" s="239"/>
      <c r="B52" s="240"/>
      <c r="C52" s="301"/>
      <c r="D52" s="301"/>
      <c r="E52" s="301"/>
      <c r="F52" s="301"/>
      <c r="G52" s="301"/>
      <c r="H52" s="242"/>
      <c r="I52" s="243"/>
      <c r="J52" s="244"/>
      <c r="L52" s="246"/>
      <c r="M52" s="233"/>
      <c r="N52" s="233"/>
      <c r="O52" s="233"/>
      <c r="P52" s="233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234"/>
      <c r="AQ52" s="230"/>
      <c r="AR52" s="237"/>
      <c r="AS52" s="237"/>
      <c r="AT52" s="237"/>
      <c r="AU52" s="237"/>
      <c r="AV52" s="256"/>
      <c r="AW52" s="234"/>
      <c r="AX52" s="231"/>
      <c r="AY52" s="256"/>
      <c r="AZ52" s="234"/>
      <c r="BA52" s="231"/>
      <c r="BB52" s="256"/>
      <c r="BC52" s="234"/>
      <c r="BD52" s="231"/>
      <c r="BE52" s="257"/>
      <c r="BF52" s="257"/>
      <c r="BG52" s="257"/>
      <c r="BH52" s="253"/>
      <c r="BI52" s="258"/>
      <c r="BJ52" s="259"/>
      <c r="BK52" s="260"/>
      <c r="BL52" s="253"/>
      <c r="BM52" s="258"/>
      <c r="BN52" s="235"/>
      <c r="BO52" s="259"/>
      <c r="BP52" s="232"/>
      <c r="BQ52" s="259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4"/>
      <c r="CN52" s="234"/>
      <c r="CO52" s="234"/>
      <c r="CP52" s="232"/>
      <c r="HY52" s="261"/>
      <c r="HZ52" s="261"/>
      <c r="IA52" s="261"/>
      <c r="IB52" s="261"/>
      <c r="IC52" s="261"/>
    </row>
    <row r="53" spans="1:237" s="245" customFormat="1" ht="15" customHeight="1">
      <c r="A53" s="239"/>
      <c r="B53" s="240"/>
      <c r="C53" s="241"/>
      <c r="D53" s="230"/>
      <c r="E53" s="231"/>
      <c r="F53" s="230"/>
      <c r="G53" s="231"/>
      <c r="H53" s="242"/>
      <c r="I53" s="243"/>
      <c r="J53" s="244"/>
      <c r="L53" s="246"/>
      <c r="M53" s="298" t="s">
        <v>70</v>
      </c>
      <c r="N53" s="233"/>
      <c r="O53" s="233"/>
      <c r="P53" s="233"/>
      <c r="Q53" s="233"/>
      <c r="R53" s="233"/>
      <c r="S53" s="233"/>
      <c r="T53" s="247"/>
      <c r="U53" s="248"/>
      <c r="V53" s="249"/>
      <c r="W53" s="247"/>
      <c r="X53" s="250"/>
      <c r="Y53" s="249"/>
      <c r="Z53" s="247"/>
      <c r="AA53" s="250"/>
      <c r="AB53" s="249"/>
      <c r="AC53" s="251"/>
      <c r="AD53" s="252"/>
      <c r="AE53" s="252"/>
      <c r="AF53" s="253"/>
      <c r="AG53" s="254"/>
      <c r="AH53" s="250"/>
      <c r="AI53" s="249"/>
      <c r="AJ53" s="253"/>
      <c r="AK53" s="254"/>
      <c r="AL53" s="253"/>
      <c r="AM53" s="248"/>
      <c r="AN53" s="253"/>
      <c r="AO53" s="255"/>
      <c r="AP53" s="234"/>
      <c r="AQ53" s="230"/>
      <c r="AR53" s="237"/>
      <c r="AS53" s="237"/>
      <c r="AT53" s="237"/>
      <c r="AU53" s="237"/>
      <c r="AV53" s="256"/>
      <c r="AW53" s="234"/>
      <c r="AX53" s="231"/>
      <c r="AY53" s="256"/>
      <c r="AZ53" s="234"/>
      <c r="BA53" s="231"/>
      <c r="BB53" s="256"/>
      <c r="BC53" s="234"/>
      <c r="BD53" s="231"/>
      <c r="BE53" s="257"/>
      <c r="BF53" s="257"/>
      <c r="BG53" s="257"/>
      <c r="BH53" s="253"/>
      <c r="BI53" s="258"/>
      <c r="BJ53" s="259"/>
      <c r="BK53" s="260"/>
      <c r="BL53" s="253"/>
      <c r="BM53" s="258"/>
      <c r="BN53" s="235"/>
      <c r="BO53" s="259"/>
      <c r="BP53" s="232"/>
      <c r="BQ53" s="259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2"/>
      <c r="HY53" s="261"/>
      <c r="HZ53" s="261"/>
      <c r="IA53" s="261"/>
      <c r="IB53" s="261"/>
      <c r="IC53" s="261"/>
    </row>
    <row r="54" spans="1:237" s="245" customFormat="1" ht="15" customHeight="1">
      <c r="A54" s="239"/>
      <c r="B54" s="240"/>
      <c r="C54" s="241"/>
      <c r="D54" s="230"/>
      <c r="E54" s="231"/>
      <c r="F54" s="230"/>
      <c r="G54" s="298" t="s">
        <v>70</v>
      </c>
      <c r="H54" s="242"/>
      <c r="I54" s="243"/>
      <c r="J54" s="244"/>
      <c r="L54" s="246"/>
      <c r="M54" s="233"/>
      <c r="N54" s="233"/>
      <c r="O54" s="233"/>
      <c r="P54" s="233"/>
      <c r="Q54" s="233"/>
      <c r="R54" s="233"/>
      <c r="S54" s="233"/>
      <c r="T54" s="247"/>
      <c r="U54" s="248"/>
      <c r="V54" s="249"/>
      <c r="W54" s="247"/>
      <c r="X54" s="250"/>
      <c r="Y54" s="249"/>
      <c r="Z54" s="247"/>
      <c r="AA54" s="250"/>
      <c r="AB54" s="249"/>
      <c r="AC54" s="251"/>
      <c r="AD54" s="252"/>
      <c r="AE54" s="252"/>
      <c r="AF54" s="253"/>
      <c r="AG54" s="254"/>
      <c r="AH54" s="250"/>
      <c r="AI54" s="249"/>
      <c r="AJ54" s="253"/>
      <c r="AK54" s="254"/>
      <c r="AL54" s="253"/>
      <c r="AM54" s="248"/>
      <c r="AN54" s="253"/>
      <c r="AO54" s="255"/>
      <c r="AP54" s="234"/>
      <c r="AQ54" s="230"/>
      <c r="AR54" s="237"/>
      <c r="AS54" s="237"/>
      <c r="AT54" s="237"/>
      <c r="AU54" s="237"/>
      <c r="AV54" s="256"/>
      <c r="AW54" s="234"/>
      <c r="AX54" s="231"/>
      <c r="AY54" s="256"/>
      <c r="AZ54" s="234"/>
      <c r="BA54" s="231"/>
      <c r="BB54" s="256"/>
      <c r="BC54" s="234"/>
      <c r="BD54" s="231"/>
      <c r="BE54" s="257"/>
      <c r="BF54" s="257"/>
      <c r="BG54" s="257"/>
      <c r="BH54" s="253"/>
      <c r="BI54" s="258"/>
      <c r="BJ54" s="259"/>
      <c r="BK54" s="260"/>
      <c r="BL54" s="253"/>
      <c r="BM54" s="258"/>
      <c r="BN54" s="235"/>
      <c r="BO54" s="259"/>
      <c r="BP54" s="232"/>
      <c r="BQ54" s="259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  <c r="CM54" s="234"/>
      <c r="CN54" s="234"/>
      <c r="CO54" s="234"/>
      <c r="CP54" s="232"/>
      <c r="HY54" s="261"/>
      <c r="HZ54" s="261"/>
      <c r="IA54" s="261"/>
      <c r="IB54" s="261"/>
      <c r="IC54" s="261"/>
    </row>
    <row r="55" spans="1:238" ht="15" customHeight="1" thickBot="1">
      <c r="A55" s="218"/>
      <c r="B55" s="20"/>
      <c r="C55" s="41"/>
      <c r="D55" s="12"/>
      <c r="E55" s="19"/>
      <c r="F55" s="12"/>
      <c r="G55" s="19"/>
      <c r="H55" s="143"/>
      <c r="I55" s="30"/>
      <c r="J55" s="144"/>
      <c r="M55" s="215"/>
      <c r="N55" s="215"/>
      <c r="O55" s="215"/>
      <c r="P55" s="215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K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Q55" s="198"/>
      <c r="HY55" s="221"/>
      <c r="HZ55" s="221"/>
      <c r="IA55" s="221"/>
      <c r="IB55" s="221"/>
      <c r="IC55" s="221"/>
      <c r="ID55" s="221"/>
    </row>
    <row r="56" spans="1:240" s="18" customFormat="1" ht="15" customHeight="1" thickBot="1" thickTop="1">
      <c r="A56" s="9" t="s">
        <v>15</v>
      </c>
      <c r="B56" s="89" t="s">
        <v>10</v>
      </c>
      <c r="C56" s="91" t="s">
        <v>34</v>
      </c>
      <c r="D56" s="25" t="s">
        <v>16</v>
      </c>
      <c r="E56" s="25" t="s">
        <v>4</v>
      </c>
      <c r="F56" s="25" t="s">
        <v>16</v>
      </c>
      <c r="G56" s="25" t="s">
        <v>4</v>
      </c>
      <c r="H56" s="358" t="s">
        <v>5</v>
      </c>
      <c r="I56" s="390"/>
      <c r="J56" s="391"/>
      <c r="K56" s="30"/>
      <c r="L56" s="31" t="s">
        <v>14</v>
      </c>
      <c r="M56" s="358" t="s">
        <v>38</v>
      </c>
      <c r="N56" s="359"/>
      <c r="O56" s="359"/>
      <c r="P56" s="386"/>
      <c r="Q56" s="358">
        <f>L57</f>
        <v>21</v>
      </c>
      <c r="R56" s="359"/>
      <c r="S56" s="360"/>
      <c r="T56" s="358">
        <f>L58</f>
        <v>22</v>
      </c>
      <c r="U56" s="359"/>
      <c r="V56" s="360"/>
      <c r="W56" s="358">
        <f>L59</f>
        <v>23</v>
      </c>
      <c r="X56" s="359"/>
      <c r="Y56" s="360"/>
      <c r="Z56" s="358">
        <f>L60</f>
        <v>24</v>
      </c>
      <c r="AA56" s="359"/>
      <c r="AB56" s="360"/>
      <c r="AC56" s="358">
        <f>L61</f>
        <v>25</v>
      </c>
      <c r="AD56" s="359"/>
      <c r="AE56" s="360"/>
      <c r="AF56" s="358" t="s">
        <v>22</v>
      </c>
      <c r="AG56" s="384"/>
      <c r="AH56" s="384"/>
      <c r="AI56" s="384"/>
      <c r="AJ56" s="384"/>
      <c r="AK56" s="385"/>
      <c r="AL56" s="358" t="s">
        <v>17</v>
      </c>
      <c r="AM56" s="359"/>
      <c r="AN56" s="360"/>
      <c r="AO56" s="25" t="s">
        <v>18</v>
      </c>
      <c r="AP56" s="4"/>
      <c r="AQ56" s="40" t="str">
        <f>L56</f>
        <v>Nr</v>
      </c>
      <c r="AR56" s="40" t="str">
        <f>M56</f>
        <v>Grupp 6</v>
      </c>
      <c r="AS56" s="341">
        <f>Q56</f>
        <v>21</v>
      </c>
      <c r="AT56" s="342"/>
      <c r="AU56" s="343"/>
      <c r="AV56" s="341">
        <f>T56</f>
        <v>22</v>
      </c>
      <c r="AW56" s="342"/>
      <c r="AX56" s="343"/>
      <c r="AY56" s="341">
        <f>W56</f>
        <v>23</v>
      </c>
      <c r="AZ56" s="342"/>
      <c r="BA56" s="343"/>
      <c r="BB56" s="341">
        <f>Z56</f>
        <v>24</v>
      </c>
      <c r="BC56" s="342"/>
      <c r="BD56" s="343"/>
      <c r="BE56" s="341">
        <f>AC56</f>
        <v>25</v>
      </c>
      <c r="BF56" s="342"/>
      <c r="BG56" s="343"/>
      <c r="BH56" s="341" t="str">
        <f>AF56</f>
        <v>Målskillnad</v>
      </c>
      <c r="BI56" s="382"/>
      <c r="BJ56" s="382"/>
      <c r="BK56" s="382"/>
      <c r="BL56" s="382"/>
      <c r="BM56" s="383"/>
      <c r="BN56" s="341" t="str">
        <f>AL56</f>
        <v>Poäng</v>
      </c>
      <c r="BO56" s="342"/>
      <c r="BP56" s="343"/>
      <c r="BQ56" s="36" t="str">
        <f>AO56</f>
        <v>Plac</v>
      </c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Y56" s="4"/>
      <c r="CZ56" s="4"/>
      <c r="DA56" s="4"/>
      <c r="DB56" s="4"/>
      <c r="DC56" s="4"/>
      <c r="DD56" s="4"/>
      <c r="HY56" s="222" t="s">
        <v>28</v>
      </c>
      <c r="HZ56" s="222" t="s">
        <v>29</v>
      </c>
      <c r="IA56" s="222" t="s">
        <v>30</v>
      </c>
      <c r="IB56" s="222" t="s">
        <v>31</v>
      </c>
      <c r="IC56" s="222" t="s">
        <v>32</v>
      </c>
      <c r="ID56" s="222"/>
      <c r="IE56" s="4"/>
      <c r="IF56" s="4"/>
    </row>
    <row r="57" spans="1:240" s="49" customFormat="1" ht="15" customHeight="1" thickBot="1" thickTop="1">
      <c r="A57" s="197">
        <v>0.6875</v>
      </c>
      <c r="B57" s="90">
        <v>257</v>
      </c>
      <c r="C57" s="80" t="s">
        <v>39</v>
      </c>
      <c r="D57" s="36">
        <f>L57</f>
        <v>21</v>
      </c>
      <c r="E57" s="37" t="str">
        <f>M57</f>
        <v>Nol IK 2</v>
      </c>
      <c r="F57" s="36">
        <f>L58</f>
        <v>22</v>
      </c>
      <c r="G57" s="37" t="str">
        <f>M58</f>
        <v>Gerdskens BK</v>
      </c>
      <c r="H57" s="156" t="s">
        <v>21</v>
      </c>
      <c r="I57" s="145" t="s">
        <v>21</v>
      </c>
      <c r="J57" s="217" t="s">
        <v>21</v>
      </c>
      <c r="K57" s="29"/>
      <c r="L57" s="8">
        <v>21</v>
      </c>
      <c r="M57" s="392" t="s">
        <v>97</v>
      </c>
      <c r="N57" s="415"/>
      <c r="O57" s="415"/>
      <c r="P57" s="416"/>
      <c r="Q57" s="149" t="s">
        <v>21</v>
      </c>
      <c r="R57" s="148"/>
      <c r="S57" s="157" t="s">
        <v>21</v>
      </c>
      <c r="T57" s="155" t="str">
        <f>H57</f>
        <v>-</v>
      </c>
      <c r="U57" s="150" t="s">
        <v>21</v>
      </c>
      <c r="V57" s="44" t="str">
        <f>J57</f>
        <v>-</v>
      </c>
      <c r="W57" s="155" t="str">
        <f>H65</f>
        <v>-</v>
      </c>
      <c r="X57" s="150" t="s">
        <v>21</v>
      </c>
      <c r="Y57" s="44" t="str">
        <f>J65</f>
        <v>-</v>
      </c>
      <c r="Z57" s="155" t="str">
        <f>H73</f>
        <v>-</v>
      </c>
      <c r="AA57" s="150" t="s">
        <v>21</v>
      </c>
      <c r="AB57" s="44" t="str">
        <f>J73</f>
        <v>-</v>
      </c>
      <c r="AC57" s="155" t="str">
        <f>J59</f>
        <v>-</v>
      </c>
      <c r="AD57" s="150" t="s">
        <v>21</v>
      </c>
      <c r="AE57" s="44" t="str">
        <f>H59</f>
        <v>-</v>
      </c>
      <c r="AF57" s="377"/>
      <c r="AG57" s="146">
        <f>SUM(T57,W57,Z57,AC57)</f>
        <v>0</v>
      </c>
      <c r="AH57" s="150" t="s">
        <v>21</v>
      </c>
      <c r="AI57" s="44">
        <f>SUM(V57,Y57,AB57,AE57)</f>
        <v>0</v>
      </c>
      <c r="AJ57" s="377"/>
      <c r="AK57" s="146">
        <f>AG57-AI57</f>
        <v>0</v>
      </c>
      <c r="AL57" s="377"/>
      <c r="AM57" s="36">
        <f>SUM(HY57:IC57)</f>
        <v>0</v>
      </c>
      <c r="AN57" s="377"/>
      <c r="AO57" s="53"/>
      <c r="AP57" s="4"/>
      <c r="AQ57" s="16">
        <f>L57</f>
        <v>21</v>
      </c>
      <c r="AR57" s="67">
        <f aca="true" t="shared" si="20" ref="AR57:BG61">P57</f>
        <v>0</v>
      </c>
      <c r="AS57" s="194" t="str">
        <f t="shared" si="20"/>
        <v>-</v>
      </c>
      <c r="AT57" s="161">
        <f t="shared" si="20"/>
        <v>0</v>
      </c>
      <c r="AU57" s="195" t="str">
        <f t="shared" si="20"/>
        <v>-</v>
      </c>
      <c r="AV57" s="153" t="str">
        <f t="shared" si="20"/>
        <v>-</v>
      </c>
      <c r="AW57" s="152" t="str">
        <f t="shared" si="20"/>
        <v>-</v>
      </c>
      <c r="AX57" s="15" t="str">
        <f t="shared" si="20"/>
        <v>-</v>
      </c>
      <c r="AY57" s="153" t="str">
        <f t="shared" si="20"/>
        <v>-</v>
      </c>
      <c r="AZ57" s="152" t="str">
        <f t="shared" si="20"/>
        <v>-</v>
      </c>
      <c r="BA57" s="15" t="str">
        <f t="shared" si="20"/>
        <v>-</v>
      </c>
      <c r="BB57" s="153" t="str">
        <f t="shared" si="20"/>
        <v>-</v>
      </c>
      <c r="BC57" s="152" t="str">
        <f t="shared" si="20"/>
        <v>-</v>
      </c>
      <c r="BD57" s="15" t="str">
        <f t="shared" si="20"/>
        <v>-</v>
      </c>
      <c r="BE57" s="153" t="str">
        <f t="shared" si="20"/>
        <v>-</v>
      </c>
      <c r="BF57" s="152" t="str">
        <f t="shared" si="20"/>
        <v>-</v>
      </c>
      <c r="BG57" s="15" t="str">
        <f t="shared" si="20"/>
        <v>-</v>
      </c>
      <c r="BH57" s="329">
        <f aca="true" t="shared" si="21" ref="BC57:BL61">AF57</f>
        <v>0</v>
      </c>
      <c r="BI57" s="153">
        <f t="shared" si="21"/>
        <v>0</v>
      </c>
      <c r="BJ57" s="152" t="str">
        <f t="shared" si="21"/>
        <v>-</v>
      </c>
      <c r="BK57" s="15">
        <f t="shared" si="21"/>
        <v>0</v>
      </c>
      <c r="BL57" s="329">
        <f t="shared" si="21"/>
        <v>0</v>
      </c>
      <c r="BM57" s="153">
        <f>AK57</f>
        <v>0</v>
      </c>
      <c r="BN57" s="329">
        <f>AL57</f>
        <v>0</v>
      </c>
      <c r="BO57" s="9">
        <f>AM57</f>
        <v>0</v>
      </c>
      <c r="BP57" s="372"/>
      <c r="BQ57" s="70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Y57" s="4"/>
      <c r="CZ57" s="4"/>
      <c r="DA57" s="4"/>
      <c r="DB57" s="4"/>
      <c r="DC57" s="4"/>
      <c r="DD57" s="4"/>
      <c r="HY57" s="222">
        <f>IF(Q57="-",0,IF(Q57&gt;S57,3,IF(Q57=S57,1,0)))</f>
        <v>0</v>
      </c>
      <c r="HZ57" s="222">
        <f>IF(T57="-",0,IF(T57&gt;V57,3,IF(T57=V57,1,0)))</f>
        <v>0</v>
      </c>
      <c r="IA57" s="222">
        <f>IF(W57="-",0,IF(W57&gt;Y57,3,IF(W57=Y57,1,0)))</f>
        <v>0</v>
      </c>
      <c r="IB57" s="222">
        <f>IF(Z57="-",0,IF(Z57&gt;AB57,3,IF(Z57=AB57,1,0)))</f>
        <v>0</v>
      </c>
      <c r="IC57" s="222">
        <f>IF(AC57="-",0,IF(AC57&gt;AE57,3,IF(AC57=AE57,1,0)))</f>
        <v>0</v>
      </c>
      <c r="ID57" s="222"/>
      <c r="IE57" s="4"/>
      <c r="IF57" s="4"/>
    </row>
    <row r="58" spans="1:241" s="65" customFormat="1" ht="15" customHeight="1" thickBot="1" thickTop="1">
      <c r="A58" s="197">
        <v>0.6993055555555556</v>
      </c>
      <c r="B58" s="90">
        <v>258</v>
      </c>
      <c r="C58" s="80" t="s">
        <v>39</v>
      </c>
      <c r="D58" s="36">
        <f>L59</f>
        <v>23</v>
      </c>
      <c r="E58" s="37" t="str">
        <f>M59</f>
        <v>Stenkullen GoIK Blå</v>
      </c>
      <c r="F58" s="36">
        <f>L60</f>
        <v>24</v>
      </c>
      <c r="G58" s="37" t="str">
        <f>M60</f>
        <v>Holmalunds IF Vit</v>
      </c>
      <c r="H58" s="156" t="s">
        <v>21</v>
      </c>
      <c r="I58" s="145" t="s">
        <v>21</v>
      </c>
      <c r="J58" s="217" t="s">
        <v>21</v>
      </c>
      <c r="K58" s="71"/>
      <c r="L58" s="8">
        <v>22</v>
      </c>
      <c r="M58" s="392" t="s">
        <v>94</v>
      </c>
      <c r="N58" s="415"/>
      <c r="O58" s="415"/>
      <c r="P58" s="416"/>
      <c r="Q58" s="155" t="str">
        <f>J57</f>
        <v>-</v>
      </c>
      <c r="R58" s="150" t="s">
        <v>21</v>
      </c>
      <c r="S58" s="44" t="str">
        <f>H57</f>
        <v>-</v>
      </c>
      <c r="T58" s="149" t="s">
        <v>21</v>
      </c>
      <c r="U58" s="148"/>
      <c r="V58" s="157" t="s">
        <v>21</v>
      </c>
      <c r="W58" s="155" t="str">
        <f>H63</f>
        <v>-</v>
      </c>
      <c r="X58" s="150" t="s">
        <v>21</v>
      </c>
      <c r="Y58" s="44" t="str">
        <f>J63</f>
        <v>-</v>
      </c>
      <c r="Z58" s="155" t="str">
        <f>H69</f>
        <v>-</v>
      </c>
      <c r="AA58" s="150" t="s">
        <v>21</v>
      </c>
      <c r="AB58" s="44" t="str">
        <f>J69</f>
        <v>-</v>
      </c>
      <c r="AC58" s="155" t="str">
        <f>H74</f>
        <v>-</v>
      </c>
      <c r="AD58" s="150" t="s">
        <v>21</v>
      </c>
      <c r="AE58" s="44" t="str">
        <f>J74</f>
        <v>-</v>
      </c>
      <c r="AF58" s="378"/>
      <c r="AG58" s="146">
        <f>SUM(Q58,W58,Z58,AC58)</f>
        <v>0</v>
      </c>
      <c r="AH58" s="150" t="s">
        <v>21</v>
      </c>
      <c r="AI58" s="44">
        <f>SUM(S58,Y58,AB58,AE58)</f>
        <v>0</v>
      </c>
      <c r="AJ58" s="378"/>
      <c r="AK58" s="146">
        <f>AG58-AI58</f>
        <v>0</v>
      </c>
      <c r="AL58" s="378"/>
      <c r="AM58" s="36">
        <f>SUM(HY58:IC58)</f>
        <v>0</v>
      </c>
      <c r="AN58" s="378"/>
      <c r="AO58" s="53"/>
      <c r="AP58" s="4"/>
      <c r="AQ58" s="16">
        <f>L58</f>
        <v>22</v>
      </c>
      <c r="AR58" s="67">
        <f t="shared" si="20"/>
        <v>0</v>
      </c>
      <c r="AS58" s="153" t="str">
        <f t="shared" si="20"/>
        <v>-</v>
      </c>
      <c r="AT58" s="152" t="str">
        <f t="shared" si="20"/>
        <v>-</v>
      </c>
      <c r="AU58" s="15" t="str">
        <f t="shared" si="20"/>
        <v>-</v>
      </c>
      <c r="AV58" s="194" t="str">
        <f>T58</f>
        <v>-</v>
      </c>
      <c r="AW58" s="161">
        <f>U58</f>
        <v>0</v>
      </c>
      <c r="AX58" s="195" t="str">
        <f>V58</f>
        <v>-</v>
      </c>
      <c r="AY58" s="153" t="str">
        <f t="shared" si="20"/>
        <v>-</v>
      </c>
      <c r="AZ58" s="152" t="str">
        <f t="shared" si="20"/>
        <v>-</v>
      </c>
      <c r="BA58" s="15" t="str">
        <f t="shared" si="20"/>
        <v>-</v>
      </c>
      <c r="BB58" s="153" t="str">
        <f t="shared" si="20"/>
        <v>-</v>
      </c>
      <c r="BC58" s="152" t="str">
        <f t="shared" si="21"/>
        <v>-</v>
      </c>
      <c r="BD58" s="15" t="str">
        <f t="shared" si="21"/>
        <v>-</v>
      </c>
      <c r="BE58" s="153" t="str">
        <f t="shared" si="21"/>
        <v>-</v>
      </c>
      <c r="BF58" s="152" t="str">
        <f t="shared" si="21"/>
        <v>-</v>
      </c>
      <c r="BG58" s="15" t="str">
        <f t="shared" si="21"/>
        <v>-</v>
      </c>
      <c r="BH58" s="330"/>
      <c r="BI58" s="153">
        <f t="shared" si="21"/>
        <v>0</v>
      </c>
      <c r="BJ58" s="152" t="str">
        <f t="shared" si="21"/>
        <v>-</v>
      </c>
      <c r="BK58" s="15">
        <f t="shared" si="21"/>
        <v>0</v>
      </c>
      <c r="BL58" s="330"/>
      <c r="BM58" s="153">
        <f>AK58</f>
        <v>0</v>
      </c>
      <c r="BN58" s="330"/>
      <c r="BO58" s="9">
        <f>AM58</f>
        <v>0</v>
      </c>
      <c r="BP58" s="373"/>
      <c r="BQ58" s="70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222">
        <f>IF(Q58="-",0,IF(Q58&gt;S58,3,IF(Q58=S58,1,0)))</f>
        <v>0</v>
      </c>
      <c r="HZ58" s="222">
        <f>IF(T58="-",0,IF(T58&gt;V58,3,IF(T58=V58,1,0)))</f>
        <v>0</v>
      </c>
      <c r="IA58" s="222">
        <f>IF(W58="-",0,IF(W58&gt;Y58,3,IF(W58=Y58,1,0)))</f>
        <v>0</v>
      </c>
      <c r="IB58" s="222">
        <f>IF(Z58="-",0,IF(Z58&gt;AB58,3,IF(Z58=AB58,1,0)))</f>
        <v>0</v>
      </c>
      <c r="IC58" s="222">
        <f>IF(AC58="-",0,IF(AC58&gt;AE58,3,IF(AC58=AE58,1,0)))</f>
        <v>0</v>
      </c>
      <c r="ID58" s="222"/>
      <c r="IE58" s="4"/>
      <c r="IF58" s="4"/>
      <c r="IG58" s="4"/>
    </row>
    <row r="59" spans="1:241" s="65" customFormat="1" ht="15" customHeight="1" thickBot="1" thickTop="1">
      <c r="A59" s="197">
        <v>0.7111111111111111</v>
      </c>
      <c r="B59" s="90">
        <v>259</v>
      </c>
      <c r="C59" s="80" t="s">
        <v>39</v>
      </c>
      <c r="D59" s="36">
        <f>L61</f>
        <v>25</v>
      </c>
      <c r="E59" s="37" t="str">
        <f>M61</f>
        <v>IF Väster Orange</v>
      </c>
      <c r="F59" s="36">
        <f>L57</f>
        <v>21</v>
      </c>
      <c r="G59" s="37" t="str">
        <f>M57</f>
        <v>Nol IK 2</v>
      </c>
      <c r="H59" s="156" t="s">
        <v>21</v>
      </c>
      <c r="I59" s="145" t="s">
        <v>21</v>
      </c>
      <c r="J59" s="217" t="s">
        <v>21</v>
      </c>
      <c r="K59" s="71"/>
      <c r="L59" s="8">
        <v>23</v>
      </c>
      <c r="M59" s="392" t="s">
        <v>85</v>
      </c>
      <c r="N59" s="415"/>
      <c r="O59" s="415"/>
      <c r="P59" s="416"/>
      <c r="Q59" s="155" t="str">
        <f>J65</f>
        <v>-</v>
      </c>
      <c r="R59" s="150" t="s">
        <v>21</v>
      </c>
      <c r="S59" s="44" t="str">
        <f>H65</f>
        <v>-</v>
      </c>
      <c r="T59" s="155" t="str">
        <f>J63</f>
        <v>-</v>
      </c>
      <c r="U59" s="150" t="s">
        <v>21</v>
      </c>
      <c r="V59" s="44" t="str">
        <f>H63</f>
        <v>-</v>
      </c>
      <c r="W59" s="149" t="s">
        <v>21</v>
      </c>
      <c r="X59" s="148"/>
      <c r="Y59" s="157" t="s">
        <v>21</v>
      </c>
      <c r="Z59" s="155" t="str">
        <f>H58</f>
        <v>-</v>
      </c>
      <c r="AA59" s="150" t="s">
        <v>21</v>
      </c>
      <c r="AB59" s="44" t="str">
        <f>J58</f>
        <v>-</v>
      </c>
      <c r="AC59" s="155" t="str">
        <f>J70</f>
        <v>-</v>
      </c>
      <c r="AD59" s="150" t="s">
        <v>21</v>
      </c>
      <c r="AE59" s="44" t="str">
        <f>H70</f>
        <v>-</v>
      </c>
      <c r="AF59" s="378"/>
      <c r="AG59" s="146">
        <f>SUM(Q59,T59,Z59,AC59)</f>
        <v>0</v>
      </c>
      <c r="AH59" s="150" t="s">
        <v>21</v>
      </c>
      <c r="AI59" s="44">
        <f>SUM(S59,V59,AB59,AE59)</f>
        <v>0</v>
      </c>
      <c r="AJ59" s="378"/>
      <c r="AK59" s="146">
        <f>AG59-AI59</f>
        <v>0</v>
      </c>
      <c r="AL59" s="378"/>
      <c r="AM59" s="36">
        <f>SUM(HY59:IC59)</f>
        <v>0</v>
      </c>
      <c r="AN59" s="378"/>
      <c r="AO59" s="53"/>
      <c r="AP59" s="4"/>
      <c r="AQ59" s="16">
        <f>L59</f>
        <v>23</v>
      </c>
      <c r="AR59" s="67">
        <f t="shared" si="20"/>
        <v>0</v>
      </c>
      <c r="AS59" s="153" t="str">
        <f t="shared" si="20"/>
        <v>-</v>
      </c>
      <c r="AT59" s="152" t="str">
        <f t="shared" si="20"/>
        <v>-</v>
      </c>
      <c r="AU59" s="15" t="str">
        <f t="shared" si="20"/>
        <v>-</v>
      </c>
      <c r="AV59" s="153" t="str">
        <f t="shared" si="20"/>
        <v>-</v>
      </c>
      <c r="AW59" s="152" t="str">
        <f t="shared" si="20"/>
        <v>-</v>
      </c>
      <c r="AX59" s="15" t="str">
        <f t="shared" si="20"/>
        <v>-</v>
      </c>
      <c r="AY59" s="194" t="str">
        <f>W59</f>
        <v>-</v>
      </c>
      <c r="AZ59" s="161">
        <f>X59</f>
        <v>0</v>
      </c>
      <c r="BA59" s="195" t="str">
        <f>Y59</f>
        <v>-</v>
      </c>
      <c r="BB59" s="153" t="str">
        <f t="shared" si="20"/>
        <v>-</v>
      </c>
      <c r="BC59" s="152" t="str">
        <f t="shared" si="21"/>
        <v>-</v>
      </c>
      <c r="BD59" s="15" t="str">
        <f t="shared" si="21"/>
        <v>-</v>
      </c>
      <c r="BE59" s="153" t="str">
        <f t="shared" si="21"/>
        <v>-</v>
      </c>
      <c r="BF59" s="152" t="str">
        <f t="shared" si="21"/>
        <v>-</v>
      </c>
      <c r="BG59" s="15" t="str">
        <f t="shared" si="21"/>
        <v>-</v>
      </c>
      <c r="BH59" s="330"/>
      <c r="BI59" s="153">
        <f t="shared" si="21"/>
        <v>0</v>
      </c>
      <c r="BJ59" s="152" t="str">
        <f t="shared" si="21"/>
        <v>-</v>
      </c>
      <c r="BK59" s="15">
        <f t="shared" si="21"/>
        <v>0</v>
      </c>
      <c r="BL59" s="330"/>
      <c r="BM59" s="153">
        <f>AK59</f>
        <v>0</v>
      </c>
      <c r="BN59" s="330"/>
      <c r="BO59" s="9">
        <f>AM59</f>
        <v>0</v>
      </c>
      <c r="BP59" s="373"/>
      <c r="BQ59" s="70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222">
        <f>IF(Q59="-",0,IF(Q59&gt;S59,3,IF(Q59=S59,1,0)))</f>
        <v>0</v>
      </c>
      <c r="HZ59" s="222">
        <f>IF(T59="-",0,IF(T59&gt;V59,3,IF(T59=V59,1,0)))</f>
        <v>0</v>
      </c>
      <c r="IA59" s="222">
        <f>IF(W59="-",0,IF(W59&gt;Y59,3,IF(W59=Y59,1,0)))</f>
        <v>0</v>
      </c>
      <c r="IB59" s="222">
        <f>IF(Z59="-",0,IF(Z59&gt;AB59,3,IF(Z59=AB59,1,0)))</f>
        <v>0</v>
      </c>
      <c r="IC59" s="222">
        <f>IF(AC59="-",0,IF(AC59&gt;AE59,3,IF(AC59=AE59,1,0)))</f>
        <v>0</v>
      </c>
      <c r="ID59" s="222"/>
      <c r="IE59" s="4"/>
      <c r="IF59" s="4"/>
      <c r="IG59" s="4"/>
    </row>
    <row r="60" spans="1:241" s="65" customFormat="1" ht="15" customHeight="1" thickBot="1" thickTop="1">
      <c r="A60" s="197">
        <v>0.7229166666666668</v>
      </c>
      <c r="B60" s="90">
        <v>260</v>
      </c>
      <c r="C60" s="80" t="s">
        <v>44</v>
      </c>
      <c r="D60" s="36">
        <f>L64</f>
        <v>26</v>
      </c>
      <c r="E60" s="37" t="str">
        <f>M64</f>
        <v>Stenkullen GoIK Röd</v>
      </c>
      <c r="F60" s="36">
        <f>L65</f>
        <v>27</v>
      </c>
      <c r="G60" s="37" t="str">
        <f>M65</f>
        <v>Holmalunds IF Blå</v>
      </c>
      <c r="H60" s="156" t="s">
        <v>21</v>
      </c>
      <c r="I60" s="145" t="s">
        <v>21</v>
      </c>
      <c r="J60" s="217" t="s">
        <v>21</v>
      </c>
      <c r="K60" s="71"/>
      <c r="L60" s="8">
        <v>24</v>
      </c>
      <c r="M60" s="392" t="s">
        <v>101</v>
      </c>
      <c r="N60" s="415"/>
      <c r="O60" s="415"/>
      <c r="P60" s="416"/>
      <c r="Q60" s="155" t="str">
        <f>J73</f>
        <v>-</v>
      </c>
      <c r="R60" s="150" t="s">
        <v>21</v>
      </c>
      <c r="S60" s="44" t="str">
        <f>H73</f>
        <v>-</v>
      </c>
      <c r="T60" s="155" t="str">
        <f>J69</f>
        <v>-</v>
      </c>
      <c r="U60" s="150" t="s">
        <v>21</v>
      </c>
      <c r="V60" s="44" t="str">
        <f>H69</f>
        <v>-</v>
      </c>
      <c r="W60" s="155" t="str">
        <f>J58</f>
        <v>-</v>
      </c>
      <c r="X60" s="150" t="s">
        <v>21</v>
      </c>
      <c r="Y60" s="44" t="str">
        <f>H58</f>
        <v>-</v>
      </c>
      <c r="Z60" s="149" t="s">
        <v>21</v>
      </c>
      <c r="AA60" s="148"/>
      <c r="AB60" s="157" t="s">
        <v>21</v>
      </c>
      <c r="AC60" s="155" t="str">
        <f>H64</f>
        <v>-</v>
      </c>
      <c r="AD60" s="150" t="s">
        <v>21</v>
      </c>
      <c r="AE60" s="44" t="str">
        <f>J64</f>
        <v>-</v>
      </c>
      <c r="AF60" s="378"/>
      <c r="AG60" s="146">
        <f>SUM(Q60,T60,W60,AC60)</f>
        <v>0</v>
      </c>
      <c r="AH60" s="150" t="s">
        <v>21</v>
      </c>
      <c r="AI60" s="44">
        <f>SUM(S60,V60,Y60,AE60)</f>
        <v>0</v>
      </c>
      <c r="AJ60" s="378"/>
      <c r="AK60" s="146">
        <f>AG60-AI60</f>
        <v>0</v>
      </c>
      <c r="AL60" s="378"/>
      <c r="AM60" s="36">
        <f>SUM(HY60:IC60)</f>
        <v>0</v>
      </c>
      <c r="AN60" s="378"/>
      <c r="AO60" s="53"/>
      <c r="AP60" s="4"/>
      <c r="AQ60" s="16">
        <f>L60</f>
        <v>24</v>
      </c>
      <c r="AR60" s="67">
        <f t="shared" si="20"/>
        <v>0</v>
      </c>
      <c r="AS60" s="153" t="str">
        <f t="shared" si="20"/>
        <v>-</v>
      </c>
      <c r="AT60" s="152" t="str">
        <f t="shared" si="20"/>
        <v>-</v>
      </c>
      <c r="AU60" s="15" t="str">
        <f t="shared" si="20"/>
        <v>-</v>
      </c>
      <c r="AV60" s="153" t="str">
        <f t="shared" si="20"/>
        <v>-</v>
      </c>
      <c r="AW60" s="152" t="str">
        <f t="shared" si="20"/>
        <v>-</v>
      </c>
      <c r="AX60" s="15" t="str">
        <f t="shared" si="20"/>
        <v>-</v>
      </c>
      <c r="AY60" s="153" t="str">
        <f t="shared" si="20"/>
        <v>-</v>
      </c>
      <c r="AZ60" s="152" t="str">
        <f t="shared" si="20"/>
        <v>-</v>
      </c>
      <c r="BA60" s="15" t="str">
        <f t="shared" si="20"/>
        <v>-</v>
      </c>
      <c r="BB60" s="194" t="str">
        <f>Z60</f>
        <v>-</v>
      </c>
      <c r="BC60" s="161">
        <f t="shared" si="21"/>
        <v>0</v>
      </c>
      <c r="BD60" s="195" t="str">
        <f t="shared" si="21"/>
        <v>-</v>
      </c>
      <c r="BE60" s="153" t="str">
        <f t="shared" si="21"/>
        <v>-</v>
      </c>
      <c r="BF60" s="152" t="str">
        <f t="shared" si="21"/>
        <v>-</v>
      </c>
      <c r="BG60" s="15" t="str">
        <f t="shared" si="21"/>
        <v>-</v>
      </c>
      <c r="BH60" s="330"/>
      <c r="BI60" s="153">
        <f t="shared" si="21"/>
        <v>0</v>
      </c>
      <c r="BJ60" s="152" t="str">
        <f t="shared" si="21"/>
        <v>-</v>
      </c>
      <c r="BK60" s="15">
        <f t="shared" si="21"/>
        <v>0</v>
      </c>
      <c r="BL60" s="330"/>
      <c r="BM60" s="153">
        <f>AK60</f>
        <v>0</v>
      </c>
      <c r="BN60" s="330"/>
      <c r="BO60" s="9">
        <f>AM60</f>
        <v>0</v>
      </c>
      <c r="BP60" s="373"/>
      <c r="BQ60" s="70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222">
        <f>IF(Q60="-",0,IF(Q60&gt;S60,3,IF(Q60=S60,1,0)))</f>
        <v>0</v>
      </c>
      <c r="HZ60" s="222">
        <f>IF(T60="-",0,IF(T60&gt;V60,3,IF(T60=V60,1,0)))</f>
        <v>0</v>
      </c>
      <c r="IA60" s="222">
        <f>IF(W60="-",0,IF(W60&gt;Y60,3,IF(W60=Y60,1,0)))</f>
        <v>0</v>
      </c>
      <c r="IB60" s="222">
        <f>IF(Z60="-",0,IF(Z60&gt;AB60,3,IF(Z60=AB60,1,0)))</f>
        <v>0</v>
      </c>
      <c r="IC60" s="222">
        <f>IF(AC60="-",0,IF(AC60&gt;AE60,3,IF(AC60=AE60,1,0)))</f>
        <v>0</v>
      </c>
      <c r="ID60" s="222"/>
      <c r="IE60" s="4"/>
      <c r="IF60" s="4"/>
      <c r="IG60" s="4"/>
    </row>
    <row r="61" spans="1:241" s="65" customFormat="1" ht="15" customHeight="1" thickBot="1" thickTop="1">
      <c r="A61" s="197">
        <v>0.7347222222222222</v>
      </c>
      <c r="B61" s="151" t="s">
        <v>72</v>
      </c>
      <c r="C61" s="80" t="s">
        <v>44</v>
      </c>
      <c r="D61" s="36">
        <f>L66</f>
        <v>28</v>
      </c>
      <c r="E61" s="37" t="str">
        <f>M66</f>
        <v>Nol IK 1</v>
      </c>
      <c r="F61" s="36">
        <f>L67</f>
        <v>29</v>
      </c>
      <c r="G61" s="37" t="str">
        <f>M67</f>
        <v>IF Väster Svart</v>
      </c>
      <c r="H61" s="156" t="s">
        <v>21</v>
      </c>
      <c r="I61" s="145" t="s">
        <v>21</v>
      </c>
      <c r="J61" s="217" t="s">
        <v>21</v>
      </c>
      <c r="K61" s="71"/>
      <c r="L61" s="9">
        <v>25</v>
      </c>
      <c r="M61" s="392" t="s">
        <v>104</v>
      </c>
      <c r="N61" s="415"/>
      <c r="O61" s="415"/>
      <c r="P61" s="416"/>
      <c r="Q61" s="155" t="str">
        <f>H59</f>
        <v>-</v>
      </c>
      <c r="R61" s="150" t="s">
        <v>21</v>
      </c>
      <c r="S61" s="44" t="str">
        <f>J59</f>
        <v>-</v>
      </c>
      <c r="T61" s="155" t="str">
        <f>J74</f>
        <v>-</v>
      </c>
      <c r="U61" s="150" t="s">
        <v>21</v>
      </c>
      <c r="V61" s="44" t="str">
        <f>H74</f>
        <v>-</v>
      </c>
      <c r="W61" s="155" t="str">
        <f>H70</f>
        <v>-</v>
      </c>
      <c r="X61" s="150" t="s">
        <v>21</v>
      </c>
      <c r="Y61" s="44" t="str">
        <f>J70</f>
        <v>-</v>
      </c>
      <c r="Z61" s="155" t="str">
        <f>J64</f>
        <v>-</v>
      </c>
      <c r="AA61" s="150" t="s">
        <v>21</v>
      </c>
      <c r="AB61" s="44" t="str">
        <f>H64</f>
        <v>-</v>
      </c>
      <c r="AC61" s="149" t="s">
        <v>21</v>
      </c>
      <c r="AD61" s="148"/>
      <c r="AE61" s="157" t="s">
        <v>21</v>
      </c>
      <c r="AF61" s="379"/>
      <c r="AG61" s="146">
        <f>SUM(Q61,T61,W61,Z61)</f>
        <v>0</v>
      </c>
      <c r="AH61" s="150" t="s">
        <v>21</v>
      </c>
      <c r="AI61" s="44">
        <f>SUM(S61,V61,Y61,AB61)</f>
        <v>0</v>
      </c>
      <c r="AJ61" s="379"/>
      <c r="AK61" s="146">
        <f>AG61-AI61</f>
        <v>0</v>
      </c>
      <c r="AL61" s="379"/>
      <c r="AM61" s="36">
        <f>SUM(HY61:IC61)</f>
        <v>0</v>
      </c>
      <c r="AN61" s="379"/>
      <c r="AO61" s="53"/>
      <c r="AP61" s="4"/>
      <c r="AQ61" s="16">
        <f>L61</f>
        <v>25</v>
      </c>
      <c r="AR61" s="67">
        <f t="shared" si="20"/>
        <v>0</v>
      </c>
      <c r="AS61" s="153" t="str">
        <f t="shared" si="20"/>
        <v>-</v>
      </c>
      <c r="AT61" s="152" t="str">
        <f t="shared" si="20"/>
        <v>-</v>
      </c>
      <c r="AU61" s="15" t="str">
        <f t="shared" si="20"/>
        <v>-</v>
      </c>
      <c r="AV61" s="153" t="str">
        <f t="shared" si="20"/>
        <v>-</v>
      </c>
      <c r="AW61" s="152" t="str">
        <f t="shared" si="20"/>
        <v>-</v>
      </c>
      <c r="AX61" s="15" t="str">
        <f t="shared" si="20"/>
        <v>-</v>
      </c>
      <c r="AY61" s="153" t="str">
        <f t="shared" si="20"/>
        <v>-</v>
      </c>
      <c r="AZ61" s="152" t="str">
        <f t="shared" si="20"/>
        <v>-</v>
      </c>
      <c r="BA61" s="15" t="str">
        <f t="shared" si="20"/>
        <v>-</v>
      </c>
      <c r="BB61" s="153" t="str">
        <f t="shared" si="20"/>
        <v>-</v>
      </c>
      <c r="BC61" s="152" t="str">
        <f t="shared" si="21"/>
        <v>-</v>
      </c>
      <c r="BD61" s="15" t="str">
        <f t="shared" si="21"/>
        <v>-</v>
      </c>
      <c r="BE61" s="194" t="str">
        <f t="shared" si="21"/>
        <v>-</v>
      </c>
      <c r="BF61" s="161">
        <f t="shared" si="21"/>
        <v>0</v>
      </c>
      <c r="BG61" s="195" t="str">
        <f t="shared" si="21"/>
        <v>-</v>
      </c>
      <c r="BH61" s="331"/>
      <c r="BI61" s="153">
        <f t="shared" si="21"/>
        <v>0</v>
      </c>
      <c r="BJ61" s="152" t="str">
        <f t="shared" si="21"/>
        <v>-</v>
      </c>
      <c r="BK61" s="15">
        <f t="shared" si="21"/>
        <v>0</v>
      </c>
      <c r="BL61" s="331"/>
      <c r="BM61" s="153">
        <f>AK61</f>
        <v>0</v>
      </c>
      <c r="BN61" s="331"/>
      <c r="BO61" s="9">
        <f>AM61</f>
        <v>0</v>
      </c>
      <c r="BP61" s="374"/>
      <c r="BQ61" s="70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222">
        <f>IF(Q61="-",0,IF(Q61&gt;S61,3,IF(Q61=S61,1,0)))</f>
        <v>0</v>
      </c>
      <c r="HZ61" s="222">
        <f>IF(T61="-",0,IF(T61&gt;V61,3,IF(T61=V61,1,0)))</f>
        <v>0</v>
      </c>
      <c r="IA61" s="222">
        <f>IF(W61="-",0,IF(W61&gt;Y61,3,IF(W61=Y61,1,0)))</f>
        <v>0</v>
      </c>
      <c r="IB61" s="222">
        <f>IF(Z61="-",0,IF(Z61&gt;AB61,3,IF(Z61=AB61,1,0)))</f>
        <v>0</v>
      </c>
      <c r="IC61" s="222">
        <f>IF(AC61="-",0,IF(AC61&gt;AE61,3,IF(AC61=AE61,1,0)))</f>
        <v>0</v>
      </c>
      <c r="ID61" s="222"/>
      <c r="IE61" s="4"/>
      <c r="IF61" s="4"/>
      <c r="IG61" s="4"/>
    </row>
    <row r="62" spans="1:241" s="65" customFormat="1" ht="15" customHeight="1" thickBot="1" thickTop="1">
      <c r="A62" s="197">
        <v>0.7465277777777778</v>
      </c>
      <c r="B62" s="90">
        <v>262</v>
      </c>
      <c r="C62" s="80" t="s">
        <v>44</v>
      </c>
      <c r="D62" s="36">
        <f>L68</f>
        <v>30</v>
      </c>
      <c r="E62" s="37" t="str">
        <f>M68</f>
        <v>FC Real Göteborg</v>
      </c>
      <c r="F62" s="36">
        <f>L64</f>
        <v>26</v>
      </c>
      <c r="G62" s="37" t="str">
        <f>M64</f>
        <v>Stenkullen GoIK Röd</v>
      </c>
      <c r="H62" s="156" t="s">
        <v>21</v>
      </c>
      <c r="I62" s="145" t="s">
        <v>21</v>
      </c>
      <c r="J62" s="217" t="s">
        <v>21</v>
      </c>
      <c r="K62" s="71"/>
      <c r="L62" s="12"/>
      <c r="M62" s="12"/>
      <c r="N62" s="12"/>
      <c r="O62" s="12"/>
      <c r="P62" s="13"/>
      <c r="Q62" s="69"/>
      <c r="R62" s="13"/>
      <c r="S62" s="26"/>
      <c r="T62" s="69"/>
      <c r="U62" s="13"/>
      <c r="V62" s="26"/>
      <c r="W62" s="69"/>
      <c r="X62" s="13"/>
      <c r="Y62" s="26"/>
      <c r="Z62" s="69"/>
      <c r="AA62" s="13"/>
      <c r="AB62" s="26"/>
      <c r="AC62" s="69"/>
      <c r="AD62" s="13"/>
      <c r="AE62" s="26"/>
      <c r="AF62" s="13"/>
      <c r="AG62" s="13"/>
      <c r="AH62" s="13"/>
      <c r="AI62" s="26"/>
      <c r="AJ62" s="13"/>
      <c r="AK62" s="13"/>
      <c r="AL62" s="13"/>
      <c r="AM62" s="23"/>
      <c r="AN62" s="13"/>
      <c r="AO62" s="13"/>
      <c r="AP62" s="4"/>
      <c r="AQ62" s="11"/>
      <c r="AR62" s="26"/>
      <c r="AS62" s="24"/>
      <c r="AT62" s="12"/>
      <c r="AU62" s="10"/>
      <c r="AV62" s="24"/>
      <c r="AW62" s="12"/>
      <c r="AX62" s="10"/>
      <c r="AY62" s="24"/>
      <c r="AZ62" s="12"/>
      <c r="BA62" s="10"/>
      <c r="BB62" s="24"/>
      <c r="BC62" s="12"/>
      <c r="BD62" s="10"/>
      <c r="BE62" s="24"/>
      <c r="BF62" s="12"/>
      <c r="BG62" s="10"/>
      <c r="BH62" s="12"/>
      <c r="BI62" s="24"/>
      <c r="BJ62" s="12"/>
      <c r="BK62" s="10"/>
      <c r="BL62" s="12"/>
      <c r="BM62" s="24"/>
      <c r="BN62" s="13"/>
      <c r="BO62" s="12"/>
      <c r="BP62" s="13"/>
      <c r="BQ62" s="23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222"/>
      <c r="HZ62" s="222"/>
      <c r="IA62" s="222"/>
      <c r="IB62" s="222"/>
      <c r="IC62" s="222"/>
      <c r="ID62" s="222"/>
      <c r="IE62" s="4"/>
      <c r="IF62" s="4"/>
      <c r="IG62" s="4"/>
    </row>
    <row r="63" spans="1:241" s="65" customFormat="1" ht="15" customHeight="1" thickBot="1" thickTop="1">
      <c r="A63" s="197">
        <v>0.7583333333333333</v>
      </c>
      <c r="B63" s="151" t="s">
        <v>73</v>
      </c>
      <c r="C63" s="80" t="s">
        <v>39</v>
      </c>
      <c r="D63" s="36">
        <f>L58</f>
        <v>22</v>
      </c>
      <c r="E63" s="37" t="str">
        <f>M58</f>
        <v>Gerdskens BK</v>
      </c>
      <c r="F63" s="36">
        <f>L59</f>
        <v>23</v>
      </c>
      <c r="G63" s="37" t="str">
        <f>M59</f>
        <v>Stenkullen GoIK Blå</v>
      </c>
      <c r="H63" s="100" t="s">
        <v>21</v>
      </c>
      <c r="I63" s="145" t="s">
        <v>21</v>
      </c>
      <c r="J63" s="217" t="s">
        <v>21</v>
      </c>
      <c r="K63" s="71"/>
      <c r="L63" s="25" t="s">
        <v>14</v>
      </c>
      <c r="M63" s="358" t="s">
        <v>43</v>
      </c>
      <c r="N63" s="359"/>
      <c r="O63" s="359"/>
      <c r="P63" s="386"/>
      <c r="Q63" s="358">
        <f>L64</f>
        <v>26</v>
      </c>
      <c r="R63" s="359"/>
      <c r="S63" s="360"/>
      <c r="T63" s="358">
        <f>L65</f>
        <v>27</v>
      </c>
      <c r="U63" s="359"/>
      <c r="V63" s="360"/>
      <c r="W63" s="358">
        <f>L66</f>
        <v>28</v>
      </c>
      <c r="X63" s="359"/>
      <c r="Y63" s="360"/>
      <c r="Z63" s="358">
        <f>L67</f>
        <v>29</v>
      </c>
      <c r="AA63" s="359"/>
      <c r="AB63" s="360"/>
      <c r="AC63" s="358">
        <f>L68</f>
        <v>30</v>
      </c>
      <c r="AD63" s="359"/>
      <c r="AE63" s="360"/>
      <c r="AF63" s="358" t="s">
        <v>22</v>
      </c>
      <c r="AG63" s="384"/>
      <c r="AH63" s="384"/>
      <c r="AI63" s="384"/>
      <c r="AJ63" s="384"/>
      <c r="AK63" s="385"/>
      <c r="AL63" s="358" t="s">
        <v>17</v>
      </c>
      <c r="AM63" s="359"/>
      <c r="AN63" s="360"/>
      <c r="AO63" s="25" t="s">
        <v>18</v>
      </c>
      <c r="AP63" s="4"/>
      <c r="AQ63" s="40" t="str">
        <f>L63</f>
        <v>Nr</v>
      </c>
      <c r="AR63" s="40" t="str">
        <f>M63</f>
        <v>Grupp 7</v>
      </c>
      <c r="AS63" s="341">
        <f>Q63</f>
        <v>26</v>
      </c>
      <c r="AT63" s="342"/>
      <c r="AU63" s="343"/>
      <c r="AV63" s="341">
        <f>T63</f>
        <v>27</v>
      </c>
      <c r="AW63" s="342"/>
      <c r="AX63" s="343"/>
      <c r="AY63" s="341">
        <f>W63</f>
        <v>28</v>
      </c>
      <c r="AZ63" s="342"/>
      <c r="BA63" s="343"/>
      <c r="BB63" s="341">
        <f>Z63</f>
        <v>29</v>
      </c>
      <c r="BC63" s="342"/>
      <c r="BD63" s="343"/>
      <c r="BE63" s="341">
        <f>AC63</f>
        <v>30</v>
      </c>
      <c r="BF63" s="342"/>
      <c r="BG63" s="343"/>
      <c r="BH63" s="341" t="str">
        <f>AF63</f>
        <v>Målskillnad</v>
      </c>
      <c r="BI63" s="382"/>
      <c r="BJ63" s="382"/>
      <c r="BK63" s="382"/>
      <c r="BL63" s="382"/>
      <c r="BM63" s="383"/>
      <c r="BN63" s="341" t="str">
        <f>AL63</f>
        <v>Poäng</v>
      </c>
      <c r="BO63" s="342"/>
      <c r="BP63" s="343"/>
      <c r="BQ63" s="36" t="str">
        <f>AO63</f>
        <v>Plac</v>
      </c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222" t="s">
        <v>28</v>
      </c>
      <c r="HZ63" s="222" t="s">
        <v>29</v>
      </c>
      <c r="IA63" s="222" t="s">
        <v>30</v>
      </c>
      <c r="IB63" s="222" t="s">
        <v>31</v>
      </c>
      <c r="IC63" s="222" t="s">
        <v>32</v>
      </c>
      <c r="ID63" s="222"/>
      <c r="IE63" s="4"/>
      <c r="IF63" s="4"/>
      <c r="IG63" s="4"/>
    </row>
    <row r="64" spans="1:241" s="65" customFormat="1" ht="15" customHeight="1" thickBot="1" thickTop="1">
      <c r="A64" s="197">
        <v>0.7701388888888889</v>
      </c>
      <c r="B64" s="90">
        <v>264</v>
      </c>
      <c r="C64" s="80" t="s">
        <v>39</v>
      </c>
      <c r="D64" s="36">
        <f>L60</f>
        <v>24</v>
      </c>
      <c r="E64" s="37" t="str">
        <f>M60</f>
        <v>Holmalunds IF Vit</v>
      </c>
      <c r="F64" s="36">
        <f>L61</f>
        <v>25</v>
      </c>
      <c r="G64" s="37" t="str">
        <f>M61</f>
        <v>IF Väster Orange</v>
      </c>
      <c r="H64" s="156" t="s">
        <v>21</v>
      </c>
      <c r="I64" s="145" t="s">
        <v>21</v>
      </c>
      <c r="J64" s="217" t="s">
        <v>21</v>
      </c>
      <c r="K64" s="71"/>
      <c r="L64" s="9">
        <v>26</v>
      </c>
      <c r="M64" s="392" t="s">
        <v>98</v>
      </c>
      <c r="N64" s="415"/>
      <c r="O64" s="415"/>
      <c r="P64" s="416"/>
      <c r="Q64" s="149" t="s">
        <v>21</v>
      </c>
      <c r="R64" s="148"/>
      <c r="S64" s="157" t="s">
        <v>21</v>
      </c>
      <c r="T64" s="155" t="str">
        <f>H60</f>
        <v>-</v>
      </c>
      <c r="U64" s="150" t="s">
        <v>21</v>
      </c>
      <c r="V64" s="44" t="str">
        <f>J60</f>
        <v>-</v>
      </c>
      <c r="W64" s="155" t="str">
        <f>H68</f>
        <v>-</v>
      </c>
      <c r="X64" s="150" t="s">
        <v>21</v>
      </c>
      <c r="Y64" s="44" t="str">
        <f>J68</f>
        <v>-</v>
      </c>
      <c r="Z64" s="155" t="str">
        <f>H72</f>
        <v>-</v>
      </c>
      <c r="AA64" s="159" t="s">
        <v>21</v>
      </c>
      <c r="AB64" s="44" t="str">
        <f>J72</f>
        <v>-</v>
      </c>
      <c r="AC64" s="155" t="str">
        <f>J62</f>
        <v>-</v>
      </c>
      <c r="AD64" s="150" t="s">
        <v>21</v>
      </c>
      <c r="AE64" s="44" t="str">
        <f>H62</f>
        <v>-</v>
      </c>
      <c r="AF64" s="377"/>
      <c r="AG64" s="146">
        <f>SUM(T64,W64,Z64,AC64)</f>
        <v>0</v>
      </c>
      <c r="AH64" s="146" t="s">
        <v>21</v>
      </c>
      <c r="AI64" s="44">
        <f>SUM(V64,Y64,AB64,AE64)</f>
        <v>0</v>
      </c>
      <c r="AJ64" s="377"/>
      <c r="AK64" s="146">
        <f>AG64-AI64</f>
        <v>0</v>
      </c>
      <c r="AL64" s="377"/>
      <c r="AM64" s="36">
        <f>SUM(HY64:IC64)</f>
        <v>0</v>
      </c>
      <c r="AN64" s="377"/>
      <c r="AO64" s="53"/>
      <c r="AP64" s="4"/>
      <c r="AQ64" s="16">
        <f>L64</f>
        <v>26</v>
      </c>
      <c r="AR64" s="67">
        <f aca="true" t="shared" si="22" ref="AR64:BG68">P64</f>
        <v>0</v>
      </c>
      <c r="AS64" s="194" t="str">
        <f>Q64</f>
        <v>-</v>
      </c>
      <c r="AT64" s="161">
        <f>R64</f>
        <v>0</v>
      </c>
      <c r="AU64" s="195" t="str">
        <f>S64</f>
        <v>-</v>
      </c>
      <c r="AV64" s="153" t="str">
        <f t="shared" si="22"/>
        <v>-</v>
      </c>
      <c r="AW64" s="152" t="str">
        <f t="shared" si="22"/>
        <v>-</v>
      </c>
      <c r="AX64" s="15" t="str">
        <f t="shared" si="22"/>
        <v>-</v>
      </c>
      <c r="AY64" s="153" t="str">
        <f t="shared" si="22"/>
        <v>-</v>
      </c>
      <c r="AZ64" s="152" t="str">
        <f t="shared" si="22"/>
        <v>-</v>
      </c>
      <c r="BA64" s="15" t="str">
        <f t="shared" si="22"/>
        <v>-</v>
      </c>
      <c r="BB64" s="153" t="str">
        <f t="shared" si="22"/>
        <v>-</v>
      </c>
      <c r="BC64" s="152" t="str">
        <f t="shared" si="22"/>
        <v>-</v>
      </c>
      <c r="BD64" s="15" t="str">
        <f t="shared" si="22"/>
        <v>-</v>
      </c>
      <c r="BE64" s="153" t="str">
        <f t="shared" si="22"/>
        <v>-</v>
      </c>
      <c r="BF64" s="152" t="str">
        <f t="shared" si="22"/>
        <v>-</v>
      </c>
      <c r="BG64" s="15" t="str">
        <f t="shared" si="22"/>
        <v>-</v>
      </c>
      <c r="BH64" s="329">
        <f aca="true" t="shared" si="23" ref="BC64:BL68">AF64</f>
        <v>0</v>
      </c>
      <c r="BI64" s="153">
        <f t="shared" si="23"/>
        <v>0</v>
      </c>
      <c r="BJ64" s="152" t="str">
        <f t="shared" si="23"/>
        <v>-</v>
      </c>
      <c r="BK64" s="15">
        <f t="shared" si="23"/>
        <v>0</v>
      </c>
      <c r="BL64" s="329">
        <f t="shared" si="23"/>
        <v>0</v>
      </c>
      <c r="BM64" s="153">
        <f>AK64</f>
        <v>0</v>
      </c>
      <c r="BN64" s="329">
        <f>AL64</f>
        <v>0</v>
      </c>
      <c r="BO64" s="9">
        <f>AM64</f>
        <v>0</v>
      </c>
      <c r="BP64" s="372"/>
      <c r="BQ64" s="70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222">
        <f>IF(Q64="-",0,IF(Q64&gt;S64,3,IF(Q64=S64,1,0)))</f>
        <v>0</v>
      </c>
      <c r="HZ64" s="222">
        <f>IF(T64="-",0,IF(T64&gt;V64,3,IF(T64=V64,1,0)))</f>
        <v>0</v>
      </c>
      <c r="IA64" s="222">
        <f>IF(W64="-",0,IF(W64&gt;Y64,3,IF(W64=Y64,1,0)))</f>
        <v>0</v>
      </c>
      <c r="IB64" s="222">
        <f>IF(Z64="-",0,IF(Z64&gt;AB64,3,IF(Z64=AB64,1,0)))</f>
        <v>0</v>
      </c>
      <c r="IC64" s="222">
        <f>IF(AC64="-",0,IF(AC64&gt;AE64,3,IF(AC64=AE64,1,0)))</f>
        <v>0</v>
      </c>
      <c r="ID64" s="222"/>
      <c r="IE64" s="4"/>
      <c r="IF64" s="4"/>
      <c r="IG64" s="4"/>
    </row>
    <row r="65" spans="1:241" s="65" customFormat="1" ht="15" customHeight="1" thickBot="1" thickTop="1">
      <c r="A65" s="197">
        <v>0.7819444444444444</v>
      </c>
      <c r="B65" s="151" t="s">
        <v>74</v>
      </c>
      <c r="C65" s="80" t="s">
        <v>39</v>
      </c>
      <c r="D65" s="36">
        <f>L57</f>
        <v>21</v>
      </c>
      <c r="E65" s="37" t="str">
        <f>M57</f>
        <v>Nol IK 2</v>
      </c>
      <c r="F65" s="36">
        <f>L59</f>
        <v>23</v>
      </c>
      <c r="G65" s="37" t="str">
        <f>M59</f>
        <v>Stenkullen GoIK Blå</v>
      </c>
      <c r="H65" s="100" t="s">
        <v>21</v>
      </c>
      <c r="I65" s="147" t="s">
        <v>21</v>
      </c>
      <c r="J65" s="217" t="s">
        <v>21</v>
      </c>
      <c r="K65" s="71"/>
      <c r="L65" s="9">
        <v>27</v>
      </c>
      <c r="M65" s="392" t="s">
        <v>103</v>
      </c>
      <c r="N65" s="415"/>
      <c r="O65" s="415"/>
      <c r="P65" s="416"/>
      <c r="Q65" s="155" t="str">
        <f>J60</f>
        <v>-</v>
      </c>
      <c r="R65" s="150" t="s">
        <v>21</v>
      </c>
      <c r="S65" s="44" t="str">
        <f>H60</f>
        <v>-</v>
      </c>
      <c r="T65" s="149" t="s">
        <v>21</v>
      </c>
      <c r="U65" s="148"/>
      <c r="V65" s="157" t="s">
        <v>21</v>
      </c>
      <c r="W65" s="155" t="str">
        <f>H66</f>
        <v>-</v>
      </c>
      <c r="X65" s="150" t="s">
        <v>21</v>
      </c>
      <c r="Y65" s="44" t="str">
        <f>J66</f>
        <v>-</v>
      </c>
      <c r="Z65" s="155" t="str">
        <f>H75</f>
        <v>-</v>
      </c>
      <c r="AA65" s="159" t="s">
        <v>21</v>
      </c>
      <c r="AB65" s="44" t="str">
        <f>J75</f>
        <v>-</v>
      </c>
      <c r="AC65" s="155" t="str">
        <f>H71</f>
        <v>-</v>
      </c>
      <c r="AD65" s="150" t="s">
        <v>21</v>
      </c>
      <c r="AE65" s="44" t="str">
        <f>J71</f>
        <v>-</v>
      </c>
      <c r="AF65" s="378"/>
      <c r="AG65" s="146">
        <f>SUM(Q65,W65,Z65,AC65)</f>
        <v>0</v>
      </c>
      <c r="AH65" s="146" t="s">
        <v>21</v>
      </c>
      <c r="AI65" s="44">
        <f>SUM(S65,Y65,AB65,AE65)</f>
        <v>0</v>
      </c>
      <c r="AJ65" s="378"/>
      <c r="AK65" s="146">
        <f>AG65-AI65</f>
        <v>0</v>
      </c>
      <c r="AL65" s="378"/>
      <c r="AM65" s="36">
        <f>SUM(HY65:IC65)</f>
        <v>0</v>
      </c>
      <c r="AN65" s="378"/>
      <c r="AO65" s="53"/>
      <c r="AP65" s="4"/>
      <c r="AQ65" s="16">
        <f>L65</f>
        <v>27</v>
      </c>
      <c r="AR65" s="67">
        <f t="shared" si="22"/>
        <v>0</v>
      </c>
      <c r="AS65" s="153" t="str">
        <f t="shared" si="22"/>
        <v>-</v>
      </c>
      <c r="AT65" s="152" t="str">
        <f t="shared" si="22"/>
        <v>-</v>
      </c>
      <c r="AU65" s="15" t="str">
        <f t="shared" si="22"/>
        <v>-</v>
      </c>
      <c r="AV65" s="194" t="str">
        <f t="shared" si="22"/>
        <v>-</v>
      </c>
      <c r="AW65" s="161">
        <f t="shared" si="22"/>
        <v>0</v>
      </c>
      <c r="AX65" s="195" t="str">
        <f t="shared" si="22"/>
        <v>-</v>
      </c>
      <c r="AY65" s="153" t="str">
        <f t="shared" si="22"/>
        <v>-</v>
      </c>
      <c r="AZ65" s="152" t="str">
        <f t="shared" si="22"/>
        <v>-</v>
      </c>
      <c r="BA65" s="15" t="str">
        <f t="shared" si="22"/>
        <v>-</v>
      </c>
      <c r="BB65" s="153" t="str">
        <f t="shared" si="22"/>
        <v>-</v>
      </c>
      <c r="BC65" s="152" t="str">
        <f t="shared" si="23"/>
        <v>-</v>
      </c>
      <c r="BD65" s="15" t="str">
        <f t="shared" si="23"/>
        <v>-</v>
      </c>
      <c r="BE65" s="153" t="str">
        <f t="shared" si="23"/>
        <v>-</v>
      </c>
      <c r="BF65" s="152" t="str">
        <f t="shared" si="23"/>
        <v>-</v>
      </c>
      <c r="BG65" s="15" t="str">
        <f t="shared" si="23"/>
        <v>-</v>
      </c>
      <c r="BH65" s="330"/>
      <c r="BI65" s="153">
        <f t="shared" si="23"/>
        <v>0</v>
      </c>
      <c r="BJ65" s="152" t="str">
        <f t="shared" si="23"/>
        <v>-</v>
      </c>
      <c r="BK65" s="15">
        <f t="shared" si="23"/>
        <v>0</v>
      </c>
      <c r="BL65" s="330"/>
      <c r="BM65" s="153">
        <f>AK65</f>
        <v>0</v>
      </c>
      <c r="BN65" s="330"/>
      <c r="BO65" s="9">
        <f>AM65</f>
        <v>0</v>
      </c>
      <c r="BP65" s="373"/>
      <c r="BQ65" s="70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222">
        <f>IF(Q65="-",0,IF(Q65&gt;S65,3,IF(Q65=S65,1,0)))</f>
        <v>0</v>
      </c>
      <c r="HZ65" s="222">
        <f>IF(T65="-",0,IF(T65&gt;V65,3,IF(T65=V65,1,0)))</f>
        <v>0</v>
      </c>
      <c r="IA65" s="222">
        <f>IF(W65="-",0,IF(W65&gt;Y65,3,IF(W65=Y65,1,0)))</f>
        <v>0</v>
      </c>
      <c r="IB65" s="222">
        <f>IF(Z65="-",0,IF(Z65&gt;AB65,3,IF(Z65=AB65,1,0)))</f>
        <v>0</v>
      </c>
      <c r="IC65" s="222">
        <f>IF(AC65="-",0,IF(AC65&gt;AE65,3,IF(AC65=AE65,1,0)))</f>
        <v>0</v>
      </c>
      <c r="ID65" s="222"/>
      <c r="IE65" s="4"/>
      <c r="IF65" s="4"/>
      <c r="IG65" s="4"/>
    </row>
    <row r="66" spans="1:241" s="65" customFormat="1" ht="15" customHeight="1" thickBot="1" thickTop="1">
      <c r="A66" s="197">
        <v>0.7937500000000001</v>
      </c>
      <c r="B66" s="90">
        <v>266</v>
      </c>
      <c r="C66" s="80" t="s">
        <v>44</v>
      </c>
      <c r="D66" s="36">
        <f>L65</f>
        <v>27</v>
      </c>
      <c r="E66" s="37" t="str">
        <f>M65</f>
        <v>Holmalunds IF Blå</v>
      </c>
      <c r="F66" s="36">
        <f>L66</f>
        <v>28</v>
      </c>
      <c r="G66" s="37" t="str">
        <f>M66</f>
        <v>Nol IK 1</v>
      </c>
      <c r="H66" s="156" t="s">
        <v>21</v>
      </c>
      <c r="I66" s="145" t="s">
        <v>21</v>
      </c>
      <c r="J66" s="217" t="s">
        <v>21</v>
      </c>
      <c r="K66" s="71"/>
      <c r="L66" s="9">
        <v>28</v>
      </c>
      <c r="M66" s="392" t="s">
        <v>93</v>
      </c>
      <c r="N66" s="415"/>
      <c r="O66" s="415"/>
      <c r="P66" s="416"/>
      <c r="Q66" s="155" t="str">
        <f>J68</f>
        <v>-</v>
      </c>
      <c r="R66" s="150" t="s">
        <v>21</v>
      </c>
      <c r="S66" s="44" t="str">
        <f>H68</f>
        <v>-</v>
      </c>
      <c r="T66" s="155" t="str">
        <f>J66</f>
        <v>-</v>
      </c>
      <c r="U66" s="150" t="s">
        <v>21</v>
      </c>
      <c r="V66" s="44" t="str">
        <f>H66</f>
        <v>-</v>
      </c>
      <c r="W66" s="149" t="s">
        <v>21</v>
      </c>
      <c r="X66" s="148"/>
      <c r="Y66" s="157" t="s">
        <v>21</v>
      </c>
      <c r="Z66" s="155" t="str">
        <f>H61</f>
        <v>-</v>
      </c>
      <c r="AA66" s="159" t="s">
        <v>21</v>
      </c>
      <c r="AB66" s="44" t="str">
        <f>J61</f>
        <v>-</v>
      </c>
      <c r="AC66" s="155" t="str">
        <f>J76</f>
        <v>-</v>
      </c>
      <c r="AD66" s="150" t="s">
        <v>21</v>
      </c>
      <c r="AE66" s="44" t="str">
        <f>H76</f>
        <v>-</v>
      </c>
      <c r="AF66" s="378"/>
      <c r="AG66" s="146">
        <f>SUM(Q66,T66,Z66,AC66)</f>
        <v>0</v>
      </c>
      <c r="AH66" s="146" t="s">
        <v>21</v>
      </c>
      <c r="AI66" s="44">
        <f>SUM(S66,V66,AB66,AE66)</f>
        <v>0</v>
      </c>
      <c r="AJ66" s="378"/>
      <c r="AK66" s="146">
        <f>AG66-AI66</f>
        <v>0</v>
      </c>
      <c r="AL66" s="378"/>
      <c r="AM66" s="36">
        <f>SUM(HY66:IC66)</f>
        <v>0</v>
      </c>
      <c r="AN66" s="378"/>
      <c r="AO66" s="53"/>
      <c r="AP66" s="4"/>
      <c r="AQ66" s="16">
        <f>L66</f>
        <v>28</v>
      </c>
      <c r="AR66" s="67">
        <f t="shared" si="22"/>
        <v>0</v>
      </c>
      <c r="AS66" s="153" t="str">
        <f t="shared" si="22"/>
        <v>-</v>
      </c>
      <c r="AT66" s="152" t="str">
        <f t="shared" si="22"/>
        <v>-</v>
      </c>
      <c r="AU66" s="15" t="str">
        <f t="shared" si="22"/>
        <v>-</v>
      </c>
      <c r="AV66" s="153" t="str">
        <f t="shared" si="22"/>
        <v>-</v>
      </c>
      <c r="AW66" s="152" t="str">
        <f t="shared" si="22"/>
        <v>-</v>
      </c>
      <c r="AX66" s="15" t="str">
        <f t="shared" si="22"/>
        <v>-</v>
      </c>
      <c r="AY66" s="194" t="str">
        <f t="shared" si="22"/>
        <v>-</v>
      </c>
      <c r="AZ66" s="161">
        <f t="shared" si="22"/>
        <v>0</v>
      </c>
      <c r="BA66" s="195" t="str">
        <f t="shared" si="22"/>
        <v>-</v>
      </c>
      <c r="BB66" s="153" t="str">
        <f t="shared" si="22"/>
        <v>-</v>
      </c>
      <c r="BC66" s="152" t="str">
        <f t="shared" si="23"/>
        <v>-</v>
      </c>
      <c r="BD66" s="15" t="str">
        <f t="shared" si="23"/>
        <v>-</v>
      </c>
      <c r="BE66" s="153" t="str">
        <f t="shared" si="23"/>
        <v>-</v>
      </c>
      <c r="BF66" s="152" t="str">
        <f t="shared" si="23"/>
        <v>-</v>
      </c>
      <c r="BG66" s="15" t="str">
        <f t="shared" si="23"/>
        <v>-</v>
      </c>
      <c r="BH66" s="330"/>
      <c r="BI66" s="153">
        <f t="shared" si="23"/>
        <v>0</v>
      </c>
      <c r="BJ66" s="152" t="str">
        <f t="shared" si="23"/>
        <v>-</v>
      </c>
      <c r="BK66" s="15">
        <f t="shared" si="23"/>
        <v>0</v>
      </c>
      <c r="BL66" s="330"/>
      <c r="BM66" s="153">
        <f>AK66</f>
        <v>0</v>
      </c>
      <c r="BN66" s="330"/>
      <c r="BO66" s="9">
        <f>AM66</f>
        <v>0</v>
      </c>
      <c r="BP66" s="373"/>
      <c r="BQ66" s="70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222">
        <f>IF(Q66="-",0,IF(Q66&gt;S66,3,IF(Q66=S66,1,0)))</f>
        <v>0</v>
      </c>
      <c r="HZ66" s="222">
        <f>IF(T66="-",0,IF(T66&gt;V66,3,IF(T66=V66,1,0)))</f>
        <v>0</v>
      </c>
      <c r="IA66" s="222">
        <f>IF(W66="-",0,IF(W66&gt;Y66,3,IF(W66=Y66,1,0)))</f>
        <v>0</v>
      </c>
      <c r="IB66" s="222">
        <f>IF(Z66="-",0,IF(Z66&gt;AB66,3,IF(Z66=AB66,1,0)))</f>
        <v>0</v>
      </c>
      <c r="IC66" s="222">
        <f>IF(AC66="-",0,IF(AC66&gt;AE66,3,IF(AC66=AE66,1,0)))</f>
        <v>0</v>
      </c>
      <c r="ID66" s="222"/>
      <c r="IE66" s="4"/>
      <c r="IF66" s="4"/>
      <c r="IG66" s="4"/>
    </row>
    <row r="67" spans="1:241" s="65" customFormat="1" ht="15" customHeight="1" thickBot="1" thickTop="1">
      <c r="A67" s="197">
        <v>0.8055555555555555</v>
      </c>
      <c r="B67" s="151" t="s">
        <v>75</v>
      </c>
      <c r="C67" s="80" t="s">
        <v>44</v>
      </c>
      <c r="D67" s="36">
        <f>L67</f>
        <v>29</v>
      </c>
      <c r="E67" s="37" t="str">
        <f>M67</f>
        <v>IF Väster Svart</v>
      </c>
      <c r="F67" s="36">
        <f>L68</f>
        <v>30</v>
      </c>
      <c r="G67" s="37" t="str">
        <f>M68</f>
        <v>FC Real Göteborg</v>
      </c>
      <c r="H67" s="100" t="s">
        <v>21</v>
      </c>
      <c r="I67" s="145" t="s">
        <v>21</v>
      </c>
      <c r="J67" s="217" t="s">
        <v>21</v>
      </c>
      <c r="K67" s="13"/>
      <c r="L67" s="8">
        <v>29</v>
      </c>
      <c r="M67" s="392" t="s">
        <v>105</v>
      </c>
      <c r="N67" s="415"/>
      <c r="O67" s="415"/>
      <c r="P67" s="416"/>
      <c r="Q67" s="155" t="str">
        <f>J72</f>
        <v>-</v>
      </c>
      <c r="R67" s="150" t="s">
        <v>21</v>
      </c>
      <c r="S67" s="44" t="str">
        <f>H72</f>
        <v>-</v>
      </c>
      <c r="T67" s="155" t="str">
        <f>J75</f>
        <v>-</v>
      </c>
      <c r="U67" s="150" t="s">
        <v>21</v>
      </c>
      <c r="V67" s="44" t="str">
        <f>H75</f>
        <v>-</v>
      </c>
      <c r="W67" s="155" t="str">
        <f>J61</f>
        <v>-</v>
      </c>
      <c r="X67" s="150" t="s">
        <v>21</v>
      </c>
      <c r="Y67" s="44" t="str">
        <f>H61</f>
        <v>-</v>
      </c>
      <c r="Z67" s="149" t="s">
        <v>21</v>
      </c>
      <c r="AA67" s="160"/>
      <c r="AB67" s="157" t="s">
        <v>21</v>
      </c>
      <c r="AC67" s="155" t="str">
        <f>H67</f>
        <v>-</v>
      </c>
      <c r="AD67" s="150" t="s">
        <v>21</v>
      </c>
      <c r="AE67" s="44" t="str">
        <f>J67</f>
        <v>-</v>
      </c>
      <c r="AF67" s="378"/>
      <c r="AG67" s="146">
        <f>SUM(Q67,T67,W67,AC67)</f>
        <v>0</v>
      </c>
      <c r="AH67" s="146" t="s">
        <v>21</v>
      </c>
      <c r="AI67" s="44">
        <f>SUM(S67,V67,Y67,AE67)</f>
        <v>0</v>
      </c>
      <c r="AJ67" s="378"/>
      <c r="AK67" s="146">
        <f>AG67-AI67</f>
        <v>0</v>
      </c>
      <c r="AL67" s="378"/>
      <c r="AM67" s="36">
        <f>SUM(HY67:IC67)</f>
        <v>0</v>
      </c>
      <c r="AN67" s="378"/>
      <c r="AO67" s="53"/>
      <c r="AP67" s="4"/>
      <c r="AQ67" s="16">
        <f>L67</f>
        <v>29</v>
      </c>
      <c r="AR67" s="67">
        <f t="shared" si="22"/>
        <v>0</v>
      </c>
      <c r="AS67" s="153" t="str">
        <f t="shared" si="22"/>
        <v>-</v>
      </c>
      <c r="AT67" s="152" t="str">
        <f t="shared" si="22"/>
        <v>-</v>
      </c>
      <c r="AU67" s="15" t="str">
        <f t="shared" si="22"/>
        <v>-</v>
      </c>
      <c r="AV67" s="153" t="str">
        <f t="shared" si="22"/>
        <v>-</v>
      </c>
      <c r="AW67" s="152" t="str">
        <f t="shared" si="22"/>
        <v>-</v>
      </c>
      <c r="AX67" s="15" t="str">
        <f t="shared" si="22"/>
        <v>-</v>
      </c>
      <c r="AY67" s="153" t="str">
        <f t="shared" si="22"/>
        <v>-</v>
      </c>
      <c r="AZ67" s="152" t="str">
        <f t="shared" si="22"/>
        <v>-</v>
      </c>
      <c r="BA67" s="15" t="str">
        <f t="shared" si="22"/>
        <v>-</v>
      </c>
      <c r="BB67" s="194" t="str">
        <f t="shared" si="22"/>
        <v>-</v>
      </c>
      <c r="BC67" s="161">
        <f t="shared" si="23"/>
        <v>0</v>
      </c>
      <c r="BD67" s="195" t="str">
        <f t="shared" si="23"/>
        <v>-</v>
      </c>
      <c r="BE67" s="153" t="str">
        <f t="shared" si="23"/>
        <v>-</v>
      </c>
      <c r="BF67" s="152" t="str">
        <f t="shared" si="23"/>
        <v>-</v>
      </c>
      <c r="BG67" s="15" t="str">
        <f t="shared" si="23"/>
        <v>-</v>
      </c>
      <c r="BH67" s="330"/>
      <c r="BI67" s="153">
        <f t="shared" si="23"/>
        <v>0</v>
      </c>
      <c r="BJ67" s="152" t="str">
        <f t="shared" si="23"/>
        <v>-</v>
      </c>
      <c r="BK67" s="15">
        <f t="shared" si="23"/>
        <v>0</v>
      </c>
      <c r="BL67" s="330"/>
      <c r="BM67" s="153">
        <f>AK67</f>
        <v>0</v>
      </c>
      <c r="BN67" s="330"/>
      <c r="BO67" s="9">
        <f>AM67</f>
        <v>0</v>
      </c>
      <c r="BP67" s="373"/>
      <c r="BQ67" s="70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222">
        <f>IF(Q67="-",0,IF(Q67&gt;S67,3,IF(Q67=S67,1,0)))</f>
        <v>0</v>
      </c>
      <c r="HZ67" s="222">
        <f>IF(T67="-",0,IF(T67&gt;V67,3,IF(T67=V67,1,0)))</f>
        <v>0</v>
      </c>
      <c r="IA67" s="222">
        <f>IF(W67="-",0,IF(W67&gt;Y67,3,IF(W67=Y67,1,0)))</f>
        <v>0</v>
      </c>
      <c r="IB67" s="222">
        <f>IF(Z67="-",0,IF(Z67&gt;AB67,3,IF(Z67=AB67,1,0)))</f>
        <v>0</v>
      </c>
      <c r="IC67" s="222">
        <f>IF(AC67="-",0,IF(AC67&gt;AE67,3,IF(AC67=AE67,1,0)))</f>
        <v>0</v>
      </c>
      <c r="ID67" s="222"/>
      <c r="IE67" s="4"/>
      <c r="IF67" s="4"/>
      <c r="IG67" s="4"/>
    </row>
    <row r="68" spans="1:241" s="65" customFormat="1" ht="15" customHeight="1" thickBot="1" thickTop="1">
      <c r="A68" s="197">
        <v>0.8173611111111111</v>
      </c>
      <c r="B68" s="90">
        <v>268</v>
      </c>
      <c r="C68" s="80" t="s">
        <v>44</v>
      </c>
      <c r="D68" s="36">
        <f>L64</f>
        <v>26</v>
      </c>
      <c r="E68" s="37" t="str">
        <f>M64</f>
        <v>Stenkullen GoIK Röd</v>
      </c>
      <c r="F68" s="36">
        <f>L66</f>
        <v>28</v>
      </c>
      <c r="G68" s="37" t="str">
        <f>M66</f>
        <v>Nol IK 1</v>
      </c>
      <c r="H68" s="156" t="s">
        <v>21</v>
      </c>
      <c r="I68" s="145" t="s">
        <v>21</v>
      </c>
      <c r="J68" s="217" t="s">
        <v>21</v>
      </c>
      <c r="K68" s="13"/>
      <c r="L68" s="8">
        <v>30</v>
      </c>
      <c r="M68" s="392" t="s">
        <v>102</v>
      </c>
      <c r="N68" s="415"/>
      <c r="O68" s="415"/>
      <c r="P68" s="416"/>
      <c r="Q68" s="155" t="str">
        <f>H62</f>
        <v>-</v>
      </c>
      <c r="R68" s="150" t="s">
        <v>21</v>
      </c>
      <c r="S68" s="44" t="str">
        <f>J62</f>
        <v>-</v>
      </c>
      <c r="T68" s="155" t="str">
        <f>J71</f>
        <v>-</v>
      </c>
      <c r="U68" s="150" t="s">
        <v>21</v>
      </c>
      <c r="V68" s="44" t="str">
        <f>H71</f>
        <v>-</v>
      </c>
      <c r="W68" s="155" t="str">
        <f>H76</f>
        <v>-</v>
      </c>
      <c r="X68" s="150" t="s">
        <v>21</v>
      </c>
      <c r="Y68" s="44" t="str">
        <f>J76</f>
        <v>-</v>
      </c>
      <c r="Z68" s="155" t="str">
        <f>J67</f>
        <v>-</v>
      </c>
      <c r="AA68" s="159" t="s">
        <v>21</v>
      </c>
      <c r="AB68" s="44" t="str">
        <f>H67</f>
        <v>-</v>
      </c>
      <c r="AC68" s="149" t="s">
        <v>21</v>
      </c>
      <c r="AD68" s="148"/>
      <c r="AE68" s="157" t="s">
        <v>21</v>
      </c>
      <c r="AF68" s="379"/>
      <c r="AG68" s="146">
        <f>SUM(Q68,T68,W68,Z68)</f>
        <v>0</v>
      </c>
      <c r="AH68" s="146" t="s">
        <v>21</v>
      </c>
      <c r="AI68" s="44">
        <f>SUM(S68,V68,Y68,AB68)</f>
        <v>0</v>
      </c>
      <c r="AJ68" s="379"/>
      <c r="AK68" s="146">
        <f>AG68-AI68</f>
        <v>0</v>
      </c>
      <c r="AL68" s="379"/>
      <c r="AM68" s="36">
        <f>SUM(HY68:IC68)</f>
        <v>0</v>
      </c>
      <c r="AN68" s="379"/>
      <c r="AO68" s="53"/>
      <c r="AP68" s="4"/>
      <c r="AQ68" s="16">
        <f>L68</f>
        <v>30</v>
      </c>
      <c r="AR68" s="67">
        <f t="shared" si="22"/>
        <v>0</v>
      </c>
      <c r="AS68" s="153" t="str">
        <f t="shared" si="22"/>
        <v>-</v>
      </c>
      <c r="AT68" s="152" t="str">
        <f t="shared" si="22"/>
        <v>-</v>
      </c>
      <c r="AU68" s="15" t="str">
        <f t="shared" si="22"/>
        <v>-</v>
      </c>
      <c r="AV68" s="153" t="str">
        <f t="shared" si="22"/>
        <v>-</v>
      </c>
      <c r="AW68" s="152" t="str">
        <f t="shared" si="22"/>
        <v>-</v>
      </c>
      <c r="AX68" s="15" t="str">
        <f t="shared" si="22"/>
        <v>-</v>
      </c>
      <c r="AY68" s="153" t="str">
        <f t="shared" si="22"/>
        <v>-</v>
      </c>
      <c r="AZ68" s="152" t="str">
        <f t="shared" si="22"/>
        <v>-</v>
      </c>
      <c r="BA68" s="15" t="str">
        <f t="shared" si="22"/>
        <v>-</v>
      </c>
      <c r="BB68" s="153" t="str">
        <f t="shared" si="22"/>
        <v>-</v>
      </c>
      <c r="BC68" s="152" t="str">
        <f t="shared" si="23"/>
        <v>-</v>
      </c>
      <c r="BD68" s="15" t="str">
        <f t="shared" si="23"/>
        <v>-</v>
      </c>
      <c r="BE68" s="194" t="str">
        <f t="shared" si="23"/>
        <v>-</v>
      </c>
      <c r="BF68" s="161">
        <f t="shared" si="23"/>
        <v>0</v>
      </c>
      <c r="BG68" s="195" t="str">
        <f t="shared" si="23"/>
        <v>-</v>
      </c>
      <c r="BH68" s="331"/>
      <c r="BI68" s="153">
        <f t="shared" si="23"/>
        <v>0</v>
      </c>
      <c r="BJ68" s="152" t="str">
        <f t="shared" si="23"/>
        <v>-</v>
      </c>
      <c r="BK68" s="15">
        <f t="shared" si="23"/>
        <v>0</v>
      </c>
      <c r="BL68" s="331"/>
      <c r="BM68" s="153">
        <f>AK68</f>
        <v>0</v>
      </c>
      <c r="BN68" s="331"/>
      <c r="BO68" s="9">
        <f>AM68</f>
        <v>0</v>
      </c>
      <c r="BP68" s="374"/>
      <c r="BQ68" s="70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222">
        <f>IF(Q68="-",0,IF(Q68&gt;S68,3,IF(Q68=S68,1,0)))</f>
        <v>0</v>
      </c>
      <c r="HZ68" s="222">
        <f>IF(T68="-",0,IF(T68&gt;V68,3,IF(T68=V68,1,0)))</f>
        <v>0</v>
      </c>
      <c r="IA68" s="222">
        <f>IF(W68="-",0,IF(W68&gt;Y68,3,IF(W68=Y68,1,0)))</f>
        <v>0</v>
      </c>
      <c r="IB68" s="222">
        <f>IF(Z68="-",0,IF(Z68&gt;AB68,3,IF(Z68=AB68,1,0)))</f>
        <v>0</v>
      </c>
      <c r="IC68" s="222">
        <f>IF(AC68="-",0,IF(AC68&gt;AE68,3,IF(AC68=AE68,1,0)))</f>
        <v>0</v>
      </c>
      <c r="ID68" s="222"/>
      <c r="IE68" s="4"/>
      <c r="IF68" s="4"/>
      <c r="IG68" s="4"/>
    </row>
    <row r="69" spans="1:241" s="65" customFormat="1" ht="15" customHeight="1" thickBot="1" thickTop="1">
      <c r="A69" s="197">
        <v>0.8291666666666666</v>
      </c>
      <c r="B69" s="90">
        <v>269</v>
      </c>
      <c r="C69" s="80" t="s">
        <v>39</v>
      </c>
      <c r="D69" s="36">
        <f>L58</f>
        <v>22</v>
      </c>
      <c r="E69" s="37" t="str">
        <f>M58</f>
        <v>Gerdskens BK</v>
      </c>
      <c r="F69" s="36">
        <f>L60</f>
        <v>24</v>
      </c>
      <c r="G69" s="37" t="str">
        <f>M60</f>
        <v>Holmalunds IF Vit</v>
      </c>
      <c r="H69" s="156" t="s">
        <v>21</v>
      </c>
      <c r="I69" s="145" t="s">
        <v>21</v>
      </c>
      <c r="J69" s="217" t="s">
        <v>21</v>
      </c>
      <c r="K69" s="71"/>
      <c r="L69" s="17"/>
      <c r="M69" s="18"/>
      <c r="N69" s="69"/>
      <c r="O69" s="4"/>
      <c r="P69" s="63"/>
      <c r="Q69" s="99"/>
      <c r="R69" s="4"/>
      <c r="S69" s="63"/>
      <c r="T69" s="99"/>
      <c r="U69" s="4"/>
      <c r="V69" s="63"/>
      <c r="W69" s="99"/>
      <c r="X69" s="4"/>
      <c r="Y69" s="63"/>
      <c r="Z69" s="99"/>
      <c r="AA69" s="4"/>
      <c r="AB69" s="63"/>
      <c r="AC69" s="4"/>
      <c r="AD69" s="4"/>
      <c r="AE69" s="4"/>
      <c r="AF69" s="63"/>
      <c r="AG69" s="4"/>
      <c r="AH69" s="4"/>
      <c r="AI69" s="4"/>
      <c r="AJ69" s="45"/>
      <c r="AK69" s="4"/>
      <c r="AL69" s="4"/>
      <c r="AM69" s="4"/>
      <c r="AN69" s="21"/>
      <c r="AO69" s="63"/>
      <c r="AP69" s="27"/>
      <c r="AQ69" s="6"/>
      <c r="AR69" s="5"/>
      <c r="AS69" s="27"/>
      <c r="AT69" s="6"/>
      <c r="AU69" s="5"/>
      <c r="AV69" s="27"/>
      <c r="AW69" s="6"/>
      <c r="AX69" s="5"/>
      <c r="AY69" s="27"/>
      <c r="AZ69" s="6"/>
      <c r="BA69" s="5"/>
      <c r="BB69" s="27"/>
      <c r="BC69" s="6"/>
      <c r="BD69" s="5"/>
      <c r="BE69" s="6"/>
      <c r="BF69" s="27"/>
      <c r="BG69" s="6"/>
      <c r="BH69" s="5"/>
      <c r="BI69" s="6"/>
      <c r="BJ69" s="27"/>
      <c r="BK69" s="4"/>
      <c r="BL69" s="6"/>
      <c r="BM69" s="4"/>
      <c r="BN69" s="45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</row>
    <row r="70" spans="1:241" s="65" customFormat="1" ht="15" customHeight="1" thickBot="1" thickTop="1">
      <c r="A70" s="197">
        <v>0.8409722222222222</v>
      </c>
      <c r="B70" s="90">
        <v>270</v>
      </c>
      <c r="C70" s="80" t="s">
        <v>39</v>
      </c>
      <c r="D70" s="36">
        <f>L61</f>
        <v>25</v>
      </c>
      <c r="E70" s="37" t="str">
        <f>M61</f>
        <v>IF Väster Orange</v>
      </c>
      <c r="F70" s="36">
        <f>L59</f>
        <v>23</v>
      </c>
      <c r="G70" s="37" t="str">
        <f>M59</f>
        <v>Stenkullen GoIK Blå</v>
      </c>
      <c r="H70" s="156" t="s">
        <v>21</v>
      </c>
      <c r="I70" s="145" t="s">
        <v>21</v>
      </c>
      <c r="J70" s="217" t="s">
        <v>21</v>
      </c>
      <c r="K70" s="71"/>
      <c r="L70" s="17"/>
      <c r="M70" s="18"/>
      <c r="N70" s="69"/>
      <c r="O70" s="4"/>
      <c r="P70" s="63"/>
      <c r="Q70" s="99"/>
      <c r="R70" s="4"/>
      <c r="S70" s="63"/>
      <c r="T70" s="99"/>
      <c r="U70" s="4"/>
      <c r="V70" s="63"/>
      <c r="W70" s="99"/>
      <c r="X70" s="4"/>
      <c r="Y70" s="63"/>
      <c r="Z70" s="99"/>
      <c r="AA70" s="4"/>
      <c r="AB70" s="63"/>
      <c r="AC70" s="4"/>
      <c r="AD70" s="4"/>
      <c r="AE70" s="4"/>
      <c r="AF70" s="63"/>
      <c r="AG70" s="4"/>
      <c r="AH70" s="4"/>
      <c r="AI70" s="4"/>
      <c r="AJ70" s="45"/>
      <c r="AK70" s="4"/>
      <c r="AL70" s="4"/>
      <c r="AM70" s="4"/>
      <c r="AN70" s="21"/>
      <c r="AO70" s="63"/>
      <c r="AP70" s="27"/>
      <c r="AQ70" s="6"/>
      <c r="AR70" s="5"/>
      <c r="AS70" s="27"/>
      <c r="AT70" s="6"/>
      <c r="AU70" s="5"/>
      <c r="AV70" s="27"/>
      <c r="AW70" s="6"/>
      <c r="AX70" s="5"/>
      <c r="AY70" s="27"/>
      <c r="AZ70" s="6"/>
      <c r="BA70" s="5"/>
      <c r="BB70" s="27"/>
      <c r="BC70" s="6"/>
      <c r="BD70" s="5"/>
      <c r="BE70" s="6"/>
      <c r="BF70" s="27"/>
      <c r="BG70" s="6"/>
      <c r="BH70" s="5"/>
      <c r="BI70" s="6"/>
      <c r="BJ70" s="27"/>
      <c r="BK70" s="4"/>
      <c r="BL70" s="6"/>
      <c r="BM70" s="4"/>
      <c r="BN70" s="45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</row>
    <row r="71" spans="1:241" s="65" customFormat="1" ht="15" customHeight="1" thickBot="1" thickTop="1">
      <c r="A71" s="197">
        <v>0.8527777777777777</v>
      </c>
      <c r="B71" s="90">
        <v>271</v>
      </c>
      <c r="C71" s="80" t="s">
        <v>44</v>
      </c>
      <c r="D71" s="36">
        <f>L65</f>
        <v>27</v>
      </c>
      <c r="E71" s="37" t="str">
        <f>M65</f>
        <v>Holmalunds IF Blå</v>
      </c>
      <c r="F71" s="36">
        <f>L68</f>
        <v>30</v>
      </c>
      <c r="G71" s="37" t="str">
        <f>M68</f>
        <v>FC Real Göteborg</v>
      </c>
      <c r="H71" s="156" t="s">
        <v>21</v>
      </c>
      <c r="I71" s="145" t="s">
        <v>21</v>
      </c>
      <c r="J71" s="217" t="s">
        <v>21</v>
      </c>
      <c r="K71" s="71"/>
      <c r="L71" s="17"/>
      <c r="M71" s="18"/>
      <c r="N71" s="69"/>
      <c r="O71" s="4"/>
      <c r="P71" s="63"/>
      <c r="Q71" s="99"/>
      <c r="R71" s="4"/>
      <c r="S71" s="63"/>
      <c r="T71" s="99"/>
      <c r="U71" s="4"/>
      <c r="V71" s="63"/>
      <c r="W71" s="99"/>
      <c r="X71" s="4"/>
      <c r="Y71" s="63"/>
      <c r="Z71" s="99"/>
      <c r="AA71" s="4"/>
      <c r="AB71" s="63"/>
      <c r="AC71" s="4"/>
      <c r="AD71" s="4"/>
      <c r="AE71" s="4"/>
      <c r="AF71" s="63"/>
      <c r="AG71" s="4"/>
      <c r="AH71" s="4"/>
      <c r="AI71" s="4"/>
      <c r="AJ71" s="45"/>
      <c r="AK71" s="4"/>
      <c r="AL71" s="4"/>
      <c r="AM71" s="4"/>
      <c r="AN71" s="21"/>
      <c r="AO71" s="63"/>
      <c r="AP71" s="27"/>
      <c r="AQ71" s="6"/>
      <c r="AR71" s="5"/>
      <c r="AS71" s="27"/>
      <c r="AT71" s="6"/>
      <c r="AU71" s="5"/>
      <c r="AV71" s="27"/>
      <c r="AW71" s="6"/>
      <c r="AX71" s="5"/>
      <c r="AY71" s="27"/>
      <c r="AZ71" s="6"/>
      <c r="BA71" s="5"/>
      <c r="BB71" s="27"/>
      <c r="BC71" s="6"/>
      <c r="BD71" s="5"/>
      <c r="BE71" s="6"/>
      <c r="BF71" s="27"/>
      <c r="BG71" s="6"/>
      <c r="BH71" s="5"/>
      <c r="BI71" s="6"/>
      <c r="BJ71" s="27"/>
      <c r="BK71" s="4"/>
      <c r="BL71" s="6"/>
      <c r="BM71" s="4"/>
      <c r="BN71" s="45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</row>
    <row r="72" spans="1:241" s="65" customFormat="1" ht="15" customHeight="1" thickBot="1" thickTop="1">
      <c r="A72" s="197">
        <v>0.8645833333333334</v>
      </c>
      <c r="B72" s="90">
        <v>272</v>
      </c>
      <c r="C72" s="80" t="s">
        <v>44</v>
      </c>
      <c r="D72" s="36">
        <f>L64</f>
        <v>26</v>
      </c>
      <c r="E72" s="37" t="str">
        <f>M64</f>
        <v>Stenkullen GoIK Röd</v>
      </c>
      <c r="F72" s="36">
        <f>L67</f>
        <v>29</v>
      </c>
      <c r="G72" s="37" t="str">
        <f>M67</f>
        <v>IF Väster Svart</v>
      </c>
      <c r="H72" s="156" t="s">
        <v>21</v>
      </c>
      <c r="I72" s="145" t="s">
        <v>21</v>
      </c>
      <c r="J72" s="217" t="s">
        <v>21</v>
      </c>
      <c r="K72" s="71"/>
      <c r="L72" s="12"/>
      <c r="M72" s="13"/>
      <c r="N72" s="69"/>
      <c r="O72" s="4"/>
      <c r="P72" s="63"/>
      <c r="Q72" s="99"/>
      <c r="R72" s="4"/>
      <c r="S72" s="63"/>
      <c r="T72" s="99"/>
      <c r="U72" s="4"/>
      <c r="V72" s="63"/>
      <c r="W72" s="99"/>
      <c r="X72" s="4"/>
      <c r="Y72" s="63"/>
      <c r="Z72" s="99"/>
      <c r="AA72" s="4"/>
      <c r="AB72" s="63"/>
      <c r="AC72" s="4"/>
      <c r="AD72" s="4"/>
      <c r="AE72" s="4"/>
      <c r="AF72" s="63"/>
      <c r="AG72" s="4"/>
      <c r="AH72" s="4"/>
      <c r="AI72" s="4"/>
      <c r="AJ72" s="45"/>
      <c r="AK72" s="4"/>
      <c r="AL72" s="4"/>
      <c r="AM72" s="4"/>
      <c r="AN72" s="21"/>
      <c r="AO72" s="63"/>
      <c r="AP72" s="27"/>
      <c r="AQ72" s="6"/>
      <c r="AR72" s="5"/>
      <c r="AS72" s="27"/>
      <c r="AT72" s="6"/>
      <c r="AU72" s="5"/>
      <c r="AV72" s="27"/>
      <c r="AW72" s="6"/>
      <c r="AX72" s="5"/>
      <c r="AY72" s="27"/>
      <c r="AZ72" s="6"/>
      <c r="BA72" s="5"/>
      <c r="BB72" s="27"/>
      <c r="BC72" s="6"/>
      <c r="BD72" s="5"/>
      <c r="BE72" s="6"/>
      <c r="BF72" s="27"/>
      <c r="BG72" s="6"/>
      <c r="BH72" s="5"/>
      <c r="BI72" s="6"/>
      <c r="BJ72" s="27"/>
      <c r="BK72" s="4"/>
      <c r="BL72" s="6"/>
      <c r="BM72" s="4"/>
      <c r="BN72" s="45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</row>
    <row r="73" spans="1:241" s="65" customFormat="1" ht="15" customHeight="1" thickBot="1" thickTop="1">
      <c r="A73" s="197">
        <v>0.876388888888889</v>
      </c>
      <c r="B73" s="90">
        <v>273</v>
      </c>
      <c r="C73" s="80" t="s">
        <v>39</v>
      </c>
      <c r="D73" s="36">
        <f>L57</f>
        <v>21</v>
      </c>
      <c r="E73" s="37" t="str">
        <f>M57</f>
        <v>Nol IK 2</v>
      </c>
      <c r="F73" s="36">
        <f>L60</f>
        <v>24</v>
      </c>
      <c r="G73" s="37" t="str">
        <f>M60</f>
        <v>Holmalunds IF Vit</v>
      </c>
      <c r="H73" s="156" t="s">
        <v>21</v>
      </c>
      <c r="I73" s="145" t="s">
        <v>21</v>
      </c>
      <c r="J73" s="217" t="s">
        <v>21</v>
      </c>
      <c r="K73" s="71"/>
      <c r="L73" s="17"/>
      <c r="M73" s="17"/>
      <c r="N73" s="69"/>
      <c r="O73" s="4"/>
      <c r="P73" s="63"/>
      <c r="Q73" s="99"/>
      <c r="R73" s="4"/>
      <c r="S73" s="63"/>
      <c r="T73" s="99"/>
      <c r="U73" s="4"/>
      <c r="V73" s="63"/>
      <c r="W73" s="99"/>
      <c r="X73" s="4"/>
      <c r="Y73" s="63"/>
      <c r="Z73" s="99"/>
      <c r="AA73" s="4"/>
      <c r="AB73" s="63"/>
      <c r="AC73" s="4"/>
      <c r="AD73" s="4"/>
      <c r="AE73" s="4"/>
      <c r="AF73" s="63"/>
      <c r="AG73" s="4"/>
      <c r="AH73" s="4"/>
      <c r="AI73" s="4"/>
      <c r="AJ73" s="45"/>
      <c r="AK73" s="4"/>
      <c r="AL73" s="4"/>
      <c r="AM73" s="4"/>
      <c r="AN73" s="21"/>
      <c r="AO73" s="63"/>
      <c r="AP73" s="27"/>
      <c r="AQ73" s="6"/>
      <c r="AR73" s="5"/>
      <c r="AS73" s="27"/>
      <c r="AT73" s="6"/>
      <c r="AU73" s="5"/>
      <c r="AV73" s="27"/>
      <c r="AW73" s="6"/>
      <c r="AX73" s="5"/>
      <c r="AY73" s="27"/>
      <c r="AZ73" s="6"/>
      <c r="BA73" s="5"/>
      <c r="BB73" s="27"/>
      <c r="BC73" s="6"/>
      <c r="BD73" s="5"/>
      <c r="BE73" s="6"/>
      <c r="BF73" s="27"/>
      <c r="BG73" s="6"/>
      <c r="BH73" s="5"/>
      <c r="BI73" s="6"/>
      <c r="BJ73" s="27"/>
      <c r="BK73" s="4"/>
      <c r="BL73" s="6"/>
      <c r="BM73" s="4"/>
      <c r="BN73" s="45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</row>
    <row r="74" spans="1:241" s="65" customFormat="1" ht="15" customHeight="1" thickBot="1" thickTop="1">
      <c r="A74" s="197">
        <v>0.8881944444444444</v>
      </c>
      <c r="B74" s="90">
        <v>273</v>
      </c>
      <c r="C74" s="80" t="s">
        <v>39</v>
      </c>
      <c r="D74" s="36">
        <f>L58</f>
        <v>22</v>
      </c>
      <c r="E74" s="37" t="str">
        <f>M58</f>
        <v>Gerdskens BK</v>
      </c>
      <c r="F74" s="36">
        <f>L61</f>
        <v>25</v>
      </c>
      <c r="G74" s="37" t="str">
        <f>M61</f>
        <v>IF Väster Orange</v>
      </c>
      <c r="H74" s="156" t="s">
        <v>21</v>
      </c>
      <c r="I74" s="145" t="s">
        <v>21</v>
      </c>
      <c r="J74" s="217" t="s">
        <v>21</v>
      </c>
      <c r="K74" s="71"/>
      <c r="L74" s="17"/>
      <c r="M74" s="18"/>
      <c r="N74" s="69"/>
      <c r="O74" s="4"/>
      <c r="P74" s="63"/>
      <c r="Q74" s="99"/>
      <c r="R74" s="4"/>
      <c r="S74" s="63"/>
      <c r="T74" s="99"/>
      <c r="U74" s="4"/>
      <c r="V74" s="63"/>
      <c r="W74" s="99"/>
      <c r="X74" s="158"/>
      <c r="Y74" s="63"/>
      <c r="Z74" s="99"/>
      <c r="AA74" s="4"/>
      <c r="AB74" s="63"/>
      <c r="AC74" s="4"/>
      <c r="AD74" s="4"/>
      <c r="AE74" s="4"/>
      <c r="AF74" s="63"/>
      <c r="AG74" s="4"/>
      <c r="AH74" s="4"/>
      <c r="AI74" s="4"/>
      <c r="AJ74" s="45"/>
      <c r="AK74" s="4"/>
      <c r="AL74" s="4"/>
      <c r="AM74" s="4"/>
      <c r="AN74" s="21"/>
      <c r="AO74" s="63"/>
      <c r="AP74" s="27"/>
      <c r="AQ74" s="6"/>
      <c r="AR74" s="5"/>
      <c r="AS74" s="27"/>
      <c r="AT74" s="6"/>
      <c r="AU74" s="5"/>
      <c r="AV74" s="27"/>
      <c r="AW74" s="6"/>
      <c r="AX74" s="5"/>
      <c r="AY74" s="27"/>
      <c r="AZ74" s="6"/>
      <c r="BA74" s="5"/>
      <c r="BB74" s="27"/>
      <c r="BC74" s="6"/>
      <c r="BD74" s="5"/>
      <c r="BE74" s="6"/>
      <c r="BF74" s="27"/>
      <c r="BG74" s="6"/>
      <c r="BH74" s="5"/>
      <c r="BI74" s="6"/>
      <c r="BJ74" s="27"/>
      <c r="BK74" s="4"/>
      <c r="BL74" s="6"/>
      <c r="BM74" s="4"/>
      <c r="BN74" s="45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</row>
    <row r="75" spans="1:241" s="65" customFormat="1" ht="15" customHeight="1" thickBot="1" thickTop="1">
      <c r="A75" s="197">
        <v>0.9</v>
      </c>
      <c r="B75" s="90">
        <v>275</v>
      </c>
      <c r="C75" s="80" t="s">
        <v>44</v>
      </c>
      <c r="D75" s="36">
        <f>L65</f>
        <v>27</v>
      </c>
      <c r="E75" s="37" t="str">
        <f>M65</f>
        <v>Holmalunds IF Blå</v>
      </c>
      <c r="F75" s="36">
        <f>L67</f>
        <v>29</v>
      </c>
      <c r="G75" s="37" t="str">
        <f>M67</f>
        <v>IF Väster Svart</v>
      </c>
      <c r="H75" s="156" t="s">
        <v>21</v>
      </c>
      <c r="I75" s="145" t="s">
        <v>21</v>
      </c>
      <c r="J75" s="217" t="s">
        <v>21</v>
      </c>
      <c r="K75" s="71"/>
      <c r="L75" s="17"/>
      <c r="M75" s="18"/>
      <c r="N75" s="69"/>
      <c r="O75" s="4"/>
      <c r="P75" s="63"/>
      <c r="Q75" s="99"/>
      <c r="R75" s="4"/>
      <c r="S75" s="63"/>
      <c r="T75" s="99"/>
      <c r="U75" s="4"/>
      <c r="V75" s="63"/>
      <c r="W75" s="99"/>
      <c r="X75" s="4"/>
      <c r="Y75" s="63"/>
      <c r="Z75" s="99"/>
      <c r="AA75" s="4"/>
      <c r="AB75" s="63"/>
      <c r="AC75" s="4"/>
      <c r="AD75" s="4"/>
      <c r="AE75" s="4"/>
      <c r="AF75" s="63"/>
      <c r="AG75" s="4"/>
      <c r="AH75" s="4"/>
      <c r="AI75" s="4"/>
      <c r="AJ75" s="45"/>
      <c r="AK75" s="4"/>
      <c r="AL75" s="4"/>
      <c r="AM75" s="4"/>
      <c r="AN75" s="21"/>
      <c r="AO75" s="63"/>
      <c r="AP75" s="27"/>
      <c r="AQ75" s="6"/>
      <c r="AR75" s="5"/>
      <c r="AS75" s="27"/>
      <c r="AT75" s="6"/>
      <c r="AU75" s="5"/>
      <c r="AV75" s="27"/>
      <c r="AW75" s="6"/>
      <c r="AX75" s="5"/>
      <c r="AY75" s="27"/>
      <c r="AZ75" s="6"/>
      <c r="BA75" s="5"/>
      <c r="BB75" s="27"/>
      <c r="BC75" s="6"/>
      <c r="BD75" s="5"/>
      <c r="BE75" s="6"/>
      <c r="BF75" s="27"/>
      <c r="BG75" s="6"/>
      <c r="BH75" s="5"/>
      <c r="BI75" s="6"/>
      <c r="BJ75" s="27"/>
      <c r="BK75" s="4"/>
      <c r="BL75" s="6"/>
      <c r="BM75" s="4"/>
      <c r="BN75" s="45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</row>
    <row r="76" spans="1:241" s="65" customFormat="1" ht="15" customHeight="1" thickBot="1" thickTop="1">
      <c r="A76" s="197">
        <v>0.9118055555555555</v>
      </c>
      <c r="B76" s="90">
        <v>276</v>
      </c>
      <c r="C76" s="80" t="s">
        <v>44</v>
      </c>
      <c r="D76" s="36">
        <f>L68</f>
        <v>30</v>
      </c>
      <c r="E76" s="37" t="str">
        <f>M68</f>
        <v>FC Real Göteborg</v>
      </c>
      <c r="F76" s="36">
        <f>L66</f>
        <v>28</v>
      </c>
      <c r="G76" s="37" t="str">
        <f>M66</f>
        <v>Nol IK 1</v>
      </c>
      <c r="H76" s="156" t="s">
        <v>21</v>
      </c>
      <c r="I76" s="145" t="s">
        <v>21</v>
      </c>
      <c r="J76" s="217" t="s">
        <v>21</v>
      </c>
      <c r="K76" s="71"/>
      <c r="L76" s="17"/>
      <c r="M76" s="18"/>
      <c r="N76" s="69"/>
      <c r="O76" s="4"/>
      <c r="P76" s="63"/>
      <c r="Q76" s="99"/>
      <c r="R76" s="4"/>
      <c r="S76" s="63"/>
      <c r="T76" s="99"/>
      <c r="U76" s="4"/>
      <c r="V76" s="63"/>
      <c r="W76" s="99"/>
      <c r="X76" s="4"/>
      <c r="Y76" s="63"/>
      <c r="Z76" s="99"/>
      <c r="AA76" s="4"/>
      <c r="AB76" s="63"/>
      <c r="AC76" s="4"/>
      <c r="AD76" s="4"/>
      <c r="AE76" s="4"/>
      <c r="AF76" s="63"/>
      <c r="AG76" s="4"/>
      <c r="AH76" s="4"/>
      <c r="AI76" s="4"/>
      <c r="AJ76" s="45"/>
      <c r="AK76" s="4"/>
      <c r="AL76" s="4"/>
      <c r="AM76" s="4"/>
      <c r="AN76" s="21"/>
      <c r="AO76" s="63"/>
      <c r="AP76" s="27"/>
      <c r="AQ76" s="6"/>
      <c r="AR76" s="5"/>
      <c r="AS76" s="27"/>
      <c r="AT76" s="6"/>
      <c r="AU76" s="5"/>
      <c r="AV76" s="27"/>
      <c r="AW76" s="6"/>
      <c r="AX76" s="5"/>
      <c r="AY76" s="27"/>
      <c r="AZ76" s="6"/>
      <c r="BA76" s="5"/>
      <c r="BB76" s="27"/>
      <c r="BC76" s="6"/>
      <c r="BD76" s="5"/>
      <c r="BE76" s="6"/>
      <c r="BF76" s="27"/>
      <c r="BG76" s="6"/>
      <c r="BH76" s="5"/>
      <c r="BI76" s="6"/>
      <c r="BJ76" s="27"/>
      <c r="BK76" s="4"/>
      <c r="BL76" s="6"/>
      <c r="BM76" s="4"/>
      <c r="BN76" s="45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</row>
    <row r="77" spans="1:66" s="270" customFormat="1" ht="15" customHeight="1" thickTop="1">
      <c r="A77" s="262"/>
      <c r="B77" s="263"/>
      <c r="C77" s="264"/>
      <c r="D77" s="230"/>
      <c r="E77" s="231"/>
      <c r="F77" s="230"/>
      <c r="G77" s="231"/>
      <c r="H77" s="265"/>
      <c r="I77" s="266"/>
      <c r="J77" s="267"/>
      <c r="K77" s="268"/>
      <c r="L77" s="246"/>
      <c r="M77" s="234"/>
      <c r="N77" s="269"/>
      <c r="P77" s="271"/>
      <c r="Q77" s="272"/>
      <c r="S77" s="271"/>
      <c r="T77" s="272"/>
      <c r="V77" s="271"/>
      <c r="W77" s="272"/>
      <c r="Y77" s="271"/>
      <c r="Z77" s="272"/>
      <c r="AB77" s="271"/>
      <c r="AF77" s="271"/>
      <c r="AJ77" s="273"/>
      <c r="AN77" s="274"/>
      <c r="AO77" s="271"/>
      <c r="AP77" s="275"/>
      <c r="AQ77" s="276"/>
      <c r="AR77" s="277"/>
      <c r="AS77" s="275"/>
      <c r="AT77" s="276"/>
      <c r="AU77" s="277"/>
      <c r="AV77" s="275"/>
      <c r="AW77" s="276"/>
      <c r="AX77" s="277"/>
      <c r="AY77" s="275"/>
      <c r="AZ77" s="276"/>
      <c r="BA77" s="277"/>
      <c r="BB77" s="275"/>
      <c r="BC77" s="276"/>
      <c r="BD77" s="277"/>
      <c r="BE77" s="276"/>
      <c r="BF77" s="275"/>
      <c r="BG77" s="276"/>
      <c r="BH77" s="277"/>
      <c r="BI77" s="276"/>
      <c r="BJ77" s="275"/>
      <c r="BL77" s="276"/>
      <c r="BN77" s="273"/>
    </row>
    <row r="78" spans="1:66" s="270" customFormat="1" ht="15" customHeight="1">
      <c r="A78" s="262"/>
      <c r="B78" s="263"/>
      <c r="C78" s="264"/>
      <c r="D78" s="230"/>
      <c r="E78" s="231"/>
      <c r="F78" s="230"/>
      <c r="G78" s="231"/>
      <c r="H78" s="265"/>
      <c r="I78" s="266"/>
      <c r="J78" s="267"/>
      <c r="K78" s="268"/>
      <c r="L78" s="246"/>
      <c r="M78" s="234"/>
      <c r="N78" s="269"/>
      <c r="P78" s="271"/>
      <c r="Q78" s="272"/>
      <c r="S78" s="271"/>
      <c r="T78" s="272"/>
      <c r="V78" s="271"/>
      <c r="W78" s="272"/>
      <c r="Y78" s="271"/>
      <c r="Z78" s="272"/>
      <c r="AB78" s="271"/>
      <c r="AF78" s="271"/>
      <c r="AJ78" s="273"/>
      <c r="AN78" s="274"/>
      <c r="AO78" s="271"/>
      <c r="AP78" s="275"/>
      <c r="AQ78" s="276"/>
      <c r="AR78" s="277"/>
      <c r="AS78" s="275"/>
      <c r="AT78" s="276"/>
      <c r="AU78" s="277"/>
      <c r="AV78" s="275"/>
      <c r="AW78" s="276"/>
      <c r="AX78" s="277"/>
      <c r="AY78" s="275"/>
      <c r="AZ78" s="276"/>
      <c r="BA78" s="277"/>
      <c r="BB78" s="275"/>
      <c r="BC78" s="276"/>
      <c r="BD78" s="277"/>
      <c r="BE78" s="276"/>
      <c r="BF78" s="275"/>
      <c r="BG78" s="276"/>
      <c r="BH78" s="277"/>
      <c r="BI78" s="276"/>
      <c r="BJ78" s="275"/>
      <c r="BL78" s="276"/>
      <c r="BN78" s="273"/>
    </row>
    <row r="79" spans="1:66" s="270" customFormat="1" ht="15" customHeight="1">
      <c r="A79" s="262"/>
      <c r="B79" s="263"/>
      <c r="C79" s="264"/>
      <c r="D79" s="230"/>
      <c r="E79" s="231"/>
      <c r="F79" s="230"/>
      <c r="G79" s="231"/>
      <c r="H79" s="265"/>
      <c r="I79" s="266"/>
      <c r="J79" s="267"/>
      <c r="K79" s="268"/>
      <c r="L79" s="246"/>
      <c r="M79" s="234"/>
      <c r="N79" s="269"/>
      <c r="P79" s="271"/>
      <c r="Q79" s="272"/>
      <c r="S79" s="271"/>
      <c r="T79" s="272"/>
      <c r="V79" s="271"/>
      <c r="W79" s="272"/>
      <c r="Y79" s="271"/>
      <c r="Z79" s="272"/>
      <c r="AB79" s="271"/>
      <c r="AF79" s="271"/>
      <c r="AJ79" s="273"/>
      <c r="AN79" s="274"/>
      <c r="AO79" s="271"/>
      <c r="AP79" s="275"/>
      <c r="AQ79" s="276"/>
      <c r="AR79" s="277"/>
      <c r="AS79" s="275"/>
      <c r="AT79" s="276"/>
      <c r="AU79" s="277"/>
      <c r="AV79" s="275"/>
      <c r="AW79" s="276"/>
      <c r="AX79" s="277"/>
      <c r="AY79" s="275"/>
      <c r="AZ79" s="276"/>
      <c r="BA79" s="277"/>
      <c r="BB79" s="275"/>
      <c r="BC79" s="276"/>
      <c r="BD79" s="277"/>
      <c r="BE79" s="276"/>
      <c r="BF79" s="275"/>
      <c r="BG79" s="276"/>
      <c r="BH79" s="277"/>
      <c r="BI79" s="276"/>
      <c r="BJ79" s="275"/>
      <c r="BL79" s="276"/>
      <c r="BN79" s="273"/>
    </row>
    <row r="80" spans="1:66" s="270" customFormat="1" ht="15" customHeight="1">
      <c r="A80" s="262"/>
      <c r="B80" s="263"/>
      <c r="C80" s="264"/>
      <c r="D80" s="230"/>
      <c r="E80" s="231"/>
      <c r="F80" s="230"/>
      <c r="G80" s="231"/>
      <c r="H80" s="265"/>
      <c r="I80" s="266"/>
      <c r="J80" s="267"/>
      <c r="K80" s="268"/>
      <c r="L80" s="246"/>
      <c r="M80" s="234"/>
      <c r="N80" s="269"/>
      <c r="P80" s="271"/>
      <c r="Q80" s="272"/>
      <c r="S80" s="271"/>
      <c r="T80" s="272"/>
      <c r="V80" s="271"/>
      <c r="W80" s="272"/>
      <c r="Y80" s="271"/>
      <c r="Z80" s="272"/>
      <c r="AB80" s="271"/>
      <c r="AF80" s="271"/>
      <c r="AJ80" s="273"/>
      <c r="AN80" s="274"/>
      <c r="AO80" s="271"/>
      <c r="AP80" s="275"/>
      <c r="AQ80" s="276"/>
      <c r="AR80" s="277"/>
      <c r="AS80" s="275"/>
      <c r="AT80" s="276"/>
      <c r="AU80" s="277"/>
      <c r="AV80" s="275"/>
      <c r="AW80" s="276"/>
      <c r="AX80" s="277"/>
      <c r="AY80" s="275"/>
      <c r="AZ80" s="276"/>
      <c r="BA80" s="277"/>
      <c r="BB80" s="275"/>
      <c r="BC80" s="276"/>
      <c r="BD80" s="277"/>
      <c r="BE80" s="276"/>
      <c r="BF80" s="275"/>
      <c r="BG80" s="276"/>
      <c r="BH80" s="277"/>
      <c r="BI80" s="276"/>
      <c r="BJ80" s="275"/>
      <c r="BL80" s="276"/>
      <c r="BN80" s="273"/>
    </row>
    <row r="81" spans="1:66" s="270" customFormat="1" ht="15" customHeight="1">
      <c r="A81" s="262"/>
      <c r="B81" s="263"/>
      <c r="C81" s="264"/>
      <c r="D81" s="230"/>
      <c r="E81" s="231"/>
      <c r="F81" s="230"/>
      <c r="G81" s="231"/>
      <c r="H81" s="265"/>
      <c r="I81" s="266"/>
      <c r="J81" s="267"/>
      <c r="K81" s="268"/>
      <c r="L81" s="246"/>
      <c r="M81" s="234"/>
      <c r="N81" s="269"/>
      <c r="P81" s="271"/>
      <c r="Q81" s="272"/>
      <c r="S81" s="271"/>
      <c r="T81" s="272"/>
      <c r="V81" s="271"/>
      <c r="W81" s="272"/>
      <c r="Y81" s="271"/>
      <c r="Z81" s="272"/>
      <c r="AB81" s="271"/>
      <c r="AF81" s="271"/>
      <c r="AJ81" s="273"/>
      <c r="AN81" s="274"/>
      <c r="AO81" s="271"/>
      <c r="AP81" s="275"/>
      <c r="AQ81" s="276"/>
      <c r="AR81" s="277"/>
      <c r="AS81" s="275"/>
      <c r="AT81" s="276"/>
      <c r="AU81" s="277"/>
      <c r="AV81" s="275"/>
      <c r="AW81" s="276"/>
      <c r="AX81" s="277"/>
      <c r="AY81" s="275"/>
      <c r="AZ81" s="276"/>
      <c r="BA81" s="277"/>
      <c r="BB81" s="275"/>
      <c r="BC81" s="276"/>
      <c r="BD81" s="277"/>
      <c r="BE81" s="276"/>
      <c r="BF81" s="275"/>
      <c r="BG81" s="276"/>
      <c r="BH81" s="277"/>
      <c r="BI81" s="276"/>
      <c r="BJ81" s="275"/>
      <c r="BL81" s="276"/>
      <c r="BN81" s="273"/>
    </row>
    <row r="82" spans="1:66" s="270" customFormat="1" ht="15" customHeight="1">
      <c r="A82" s="262"/>
      <c r="B82" s="263"/>
      <c r="C82" s="264"/>
      <c r="D82" s="230"/>
      <c r="E82" s="231"/>
      <c r="F82" s="230"/>
      <c r="G82" s="231"/>
      <c r="H82" s="265"/>
      <c r="I82" s="266"/>
      <c r="J82" s="267"/>
      <c r="K82" s="268"/>
      <c r="L82" s="246"/>
      <c r="M82" s="234"/>
      <c r="N82" s="269"/>
      <c r="P82" s="271"/>
      <c r="Q82" s="272"/>
      <c r="S82" s="271"/>
      <c r="T82" s="272"/>
      <c r="V82" s="271"/>
      <c r="W82" s="272"/>
      <c r="Y82" s="271"/>
      <c r="Z82" s="272"/>
      <c r="AB82" s="271"/>
      <c r="AF82" s="271"/>
      <c r="AJ82" s="273"/>
      <c r="AN82" s="274"/>
      <c r="AO82" s="271"/>
      <c r="AP82" s="275"/>
      <c r="AQ82" s="276"/>
      <c r="AR82" s="277"/>
      <c r="AS82" s="275"/>
      <c r="AT82" s="276"/>
      <c r="AU82" s="277"/>
      <c r="AV82" s="275"/>
      <c r="AW82" s="276"/>
      <c r="AX82" s="277"/>
      <c r="AY82" s="275"/>
      <c r="AZ82" s="276"/>
      <c r="BA82" s="277"/>
      <c r="BB82" s="275"/>
      <c r="BC82" s="276"/>
      <c r="BD82" s="277"/>
      <c r="BE82" s="276"/>
      <c r="BF82" s="275"/>
      <c r="BG82" s="276"/>
      <c r="BH82" s="277"/>
      <c r="BI82" s="276"/>
      <c r="BJ82" s="275"/>
      <c r="BL82" s="276"/>
      <c r="BN82" s="273"/>
    </row>
    <row r="83" spans="1:66" s="270" customFormat="1" ht="15" customHeight="1">
      <c r="A83" s="262"/>
      <c r="B83" s="263"/>
      <c r="C83" s="264"/>
      <c r="D83" s="230"/>
      <c r="E83" s="231"/>
      <c r="F83" s="230"/>
      <c r="G83" s="231"/>
      <c r="H83" s="265"/>
      <c r="I83" s="266"/>
      <c r="J83" s="267"/>
      <c r="K83" s="268"/>
      <c r="L83" s="246"/>
      <c r="M83" s="234"/>
      <c r="N83" s="269"/>
      <c r="P83" s="271"/>
      <c r="Q83" s="272"/>
      <c r="S83" s="271"/>
      <c r="T83" s="272"/>
      <c r="V83" s="271"/>
      <c r="W83" s="272"/>
      <c r="Y83" s="271"/>
      <c r="Z83" s="272"/>
      <c r="AB83" s="271"/>
      <c r="AF83" s="271"/>
      <c r="AJ83" s="273"/>
      <c r="AN83" s="274"/>
      <c r="AO83" s="271"/>
      <c r="AP83" s="275"/>
      <c r="AQ83" s="276"/>
      <c r="AR83" s="277"/>
      <c r="AS83" s="275"/>
      <c r="AT83" s="276"/>
      <c r="AU83" s="277"/>
      <c r="AV83" s="275"/>
      <c r="AW83" s="276"/>
      <c r="AX83" s="277"/>
      <c r="AY83" s="275"/>
      <c r="AZ83" s="276"/>
      <c r="BA83" s="277"/>
      <c r="BB83" s="275"/>
      <c r="BC83" s="276"/>
      <c r="BD83" s="277"/>
      <c r="BE83" s="276"/>
      <c r="BF83" s="275"/>
      <c r="BG83" s="276"/>
      <c r="BH83" s="277"/>
      <c r="BI83" s="276"/>
      <c r="BJ83" s="275"/>
      <c r="BL83" s="276"/>
      <c r="BN83" s="273"/>
    </row>
    <row r="84" spans="1:66" s="270" customFormat="1" ht="15" customHeight="1">
      <c r="A84" s="262"/>
      <c r="B84" s="263"/>
      <c r="C84" s="264"/>
      <c r="D84" s="230"/>
      <c r="E84" s="231"/>
      <c r="F84" s="230"/>
      <c r="G84" s="231"/>
      <c r="H84" s="265"/>
      <c r="I84" s="266"/>
      <c r="J84" s="267"/>
      <c r="K84" s="268"/>
      <c r="L84" s="246"/>
      <c r="M84" s="234"/>
      <c r="N84" s="269"/>
      <c r="P84" s="271"/>
      <c r="Q84" s="272"/>
      <c r="S84" s="271"/>
      <c r="T84" s="272"/>
      <c r="V84" s="271"/>
      <c r="W84" s="272"/>
      <c r="Y84" s="271"/>
      <c r="Z84" s="272"/>
      <c r="AB84" s="271"/>
      <c r="AF84" s="271"/>
      <c r="AJ84" s="273"/>
      <c r="AN84" s="274"/>
      <c r="AO84" s="271"/>
      <c r="AP84" s="275"/>
      <c r="AQ84" s="276"/>
      <c r="AR84" s="277"/>
      <c r="AS84" s="275"/>
      <c r="AT84" s="276"/>
      <c r="AU84" s="277"/>
      <c r="AV84" s="275"/>
      <c r="AW84" s="276"/>
      <c r="AX84" s="277"/>
      <c r="AY84" s="275"/>
      <c r="AZ84" s="276"/>
      <c r="BA84" s="277"/>
      <c r="BB84" s="275"/>
      <c r="BC84" s="276"/>
      <c r="BD84" s="277"/>
      <c r="BE84" s="276"/>
      <c r="BF84" s="275"/>
      <c r="BG84" s="276"/>
      <c r="BH84" s="277"/>
      <c r="BI84" s="276"/>
      <c r="BJ84" s="275"/>
      <c r="BL84" s="276"/>
      <c r="BN84" s="273"/>
    </row>
    <row r="85" spans="1:66" s="270" customFormat="1" ht="15" customHeight="1">
      <c r="A85" s="262"/>
      <c r="B85" s="263"/>
      <c r="C85" s="264"/>
      <c r="D85" s="230"/>
      <c r="E85" s="231"/>
      <c r="F85" s="230"/>
      <c r="G85" s="231"/>
      <c r="H85" s="265"/>
      <c r="I85" s="266"/>
      <c r="J85" s="267"/>
      <c r="K85" s="268"/>
      <c r="L85" s="246"/>
      <c r="M85" s="234"/>
      <c r="N85" s="269"/>
      <c r="P85" s="271"/>
      <c r="Q85" s="272"/>
      <c r="S85" s="271"/>
      <c r="T85" s="272"/>
      <c r="V85" s="271"/>
      <c r="W85" s="272"/>
      <c r="Y85" s="271"/>
      <c r="Z85" s="272"/>
      <c r="AB85" s="271"/>
      <c r="AF85" s="271"/>
      <c r="AJ85" s="273"/>
      <c r="AN85" s="274"/>
      <c r="AO85" s="271"/>
      <c r="AP85" s="275"/>
      <c r="AQ85" s="276"/>
      <c r="AR85" s="277"/>
      <c r="AS85" s="275"/>
      <c r="AT85" s="276"/>
      <c r="AU85" s="277"/>
      <c r="AV85" s="275"/>
      <c r="AW85" s="276"/>
      <c r="AX85" s="277"/>
      <c r="AY85" s="275"/>
      <c r="AZ85" s="276"/>
      <c r="BA85" s="277"/>
      <c r="BB85" s="275"/>
      <c r="BC85" s="276"/>
      <c r="BD85" s="277"/>
      <c r="BE85" s="276"/>
      <c r="BF85" s="275"/>
      <c r="BG85" s="276"/>
      <c r="BH85" s="277"/>
      <c r="BI85" s="276"/>
      <c r="BJ85" s="275"/>
      <c r="BL85" s="276"/>
      <c r="BN85" s="273"/>
    </row>
    <row r="86" spans="1:66" s="270" customFormat="1" ht="15" customHeight="1">
      <c r="A86" s="262"/>
      <c r="B86" s="263"/>
      <c r="C86" s="264"/>
      <c r="D86" s="230"/>
      <c r="E86" s="231"/>
      <c r="F86" s="230"/>
      <c r="G86" s="231"/>
      <c r="H86" s="265"/>
      <c r="I86" s="266"/>
      <c r="J86" s="267"/>
      <c r="K86" s="268"/>
      <c r="L86" s="246"/>
      <c r="M86" s="234"/>
      <c r="N86" s="269"/>
      <c r="P86" s="271"/>
      <c r="Q86" s="272"/>
      <c r="S86" s="271"/>
      <c r="T86" s="272"/>
      <c r="V86" s="271"/>
      <c r="W86" s="272"/>
      <c r="Y86" s="271"/>
      <c r="Z86" s="272"/>
      <c r="AB86" s="271"/>
      <c r="AF86" s="271"/>
      <c r="AJ86" s="273"/>
      <c r="AN86" s="274"/>
      <c r="AO86" s="271"/>
      <c r="AP86" s="275"/>
      <c r="AQ86" s="276"/>
      <c r="AR86" s="277"/>
      <c r="AS86" s="275"/>
      <c r="AT86" s="276"/>
      <c r="AU86" s="277"/>
      <c r="AV86" s="275"/>
      <c r="AW86" s="276"/>
      <c r="AX86" s="277"/>
      <c r="AY86" s="275"/>
      <c r="AZ86" s="276"/>
      <c r="BA86" s="277"/>
      <c r="BB86" s="275"/>
      <c r="BC86" s="276"/>
      <c r="BD86" s="277"/>
      <c r="BE86" s="276"/>
      <c r="BF86" s="275"/>
      <c r="BG86" s="276"/>
      <c r="BH86" s="277"/>
      <c r="BI86" s="276"/>
      <c r="BJ86" s="275"/>
      <c r="BL86" s="276"/>
      <c r="BN86" s="273"/>
    </row>
    <row r="87" spans="1:66" s="270" customFormat="1" ht="15" customHeight="1">
      <c r="A87" s="262"/>
      <c r="B87" s="263"/>
      <c r="C87" s="264"/>
      <c r="D87" s="230"/>
      <c r="E87" s="231"/>
      <c r="F87" s="230"/>
      <c r="G87" s="231"/>
      <c r="H87" s="265"/>
      <c r="I87" s="266"/>
      <c r="J87" s="267"/>
      <c r="K87" s="268"/>
      <c r="L87" s="246"/>
      <c r="M87" s="234"/>
      <c r="N87" s="269"/>
      <c r="P87" s="271"/>
      <c r="Q87" s="272"/>
      <c r="S87" s="271"/>
      <c r="T87" s="272"/>
      <c r="V87" s="271"/>
      <c r="W87" s="272"/>
      <c r="Y87" s="271"/>
      <c r="Z87" s="272"/>
      <c r="AB87" s="271"/>
      <c r="AF87" s="271"/>
      <c r="AJ87" s="273"/>
      <c r="AN87" s="274"/>
      <c r="AO87" s="271"/>
      <c r="AP87" s="275"/>
      <c r="AQ87" s="276"/>
      <c r="AR87" s="277"/>
      <c r="AS87" s="275"/>
      <c r="AT87" s="276"/>
      <c r="AU87" s="277"/>
      <c r="AV87" s="275"/>
      <c r="AW87" s="276"/>
      <c r="AX87" s="277"/>
      <c r="AY87" s="275"/>
      <c r="AZ87" s="276"/>
      <c r="BA87" s="277"/>
      <c r="BB87" s="275"/>
      <c r="BC87" s="276"/>
      <c r="BD87" s="277"/>
      <c r="BE87" s="276"/>
      <c r="BF87" s="275"/>
      <c r="BG87" s="276"/>
      <c r="BH87" s="277"/>
      <c r="BI87" s="276"/>
      <c r="BJ87" s="275"/>
      <c r="BL87" s="276"/>
      <c r="BN87" s="273"/>
    </row>
    <row r="88" spans="1:66" s="270" customFormat="1" ht="15" customHeight="1">
      <c r="A88" s="262"/>
      <c r="B88" s="263"/>
      <c r="C88" s="264"/>
      <c r="D88" s="230"/>
      <c r="E88" s="231"/>
      <c r="F88" s="230"/>
      <c r="G88" s="231"/>
      <c r="H88" s="265"/>
      <c r="I88" s="266"/>
      <c r="J88" s="267"/>
      <c r="K88" s="268"/>
      <c r="L88" s="246"/>
      <c r="M88" s="234"/>
      <c r="N88" s="269"/>
      <c r="P88" s="271"/>
      <c r="Q88" s="272"/>
      <c r="S88" s="271"/>
      <c r="T88" s="272"/>
      <c r="V88" s="271"/>
      <c r="W88" s="272"/>
      <c r="Y88" s="271"/>
      <c r="Z88" s="272"/>
      <c r="AB88" s="271"/>
      <c r="AF88" s="271"/>
      <c r="AJ88" s="273"/>
      <c r="AN88" s="274"/>
      <c r="AO88" s="271"/>
      <c r="AP88" s="275"/>
      <c r="AQ88" s="276"/>
      <c r="AR88" s="277"/>
      <c r="AS88" s="275"/>
      <c r="AT88" s="276"/>
      <c r="AU88" s="277"/>
      <c r="AV88" s="275"/>
      <c r="AW88" s="276"/>
      <c r="AX88" s="277"/>
      <c r="AY88" s="275"/>
      <c r="AZ88" s="276"/>
      <c r="BA88" s="277"/>
      <c r="BB88" s="275"/>
      <c r="BC88" s="276"/>
      <c r="BD88" s="277"/>
      <c r="BE88" s="276"/>
      <c r="BF88" s="275"/>
      <c r="BG88" s="276"/>
      <c r="BH88" s="277"/>
      <c r="BI88" s="276"/>
      <c r="BJ88" s="275"/>
      <c r="BL88" s="276"/>
      <c r="BN88" s="273"/>
    </row>
    <row r="89" spans="1:66" s="270" customFormat="1" ht="15" customHeight="1">
      <c r="A89" s="262"/>
      <c r="B89" s="263"/>
      <c r="C89" s="264"/>
      <c r="D89" s="230"/>
      <c r="E89" s="231"/>
      <c r="F89" s="230"/>
      <c r="G89" s="231"/>
      <c r="H89" s="265"/>
      <c r="I89" s="266"/>
      <c r="J89" s="267"/>
      <c r="K89" s="268"/>
      <c r="L89" s="246"/>
      <c r="M89" s="234"/>
      <c r="N89" s="269"/>
      <c r="P89" s="271"/>
      <c r="Q89" s="272"/>
      <c r="S89" s="271"/>
      <c r="T89" s="272"/>
      <c r="V89" s="271"/>
      <c r="W89" s="272"/>
      <c r="Y89" s="271"/>
      <c r="Z89" s="272"/>
      <c r="AB89" s="271"/>
      <c r="AF89" s="271"/>
      <c r="AJ89" s="273"/>
      <c r="AN89" s="274"/>
      <c r="AO89" s="271"/>
      <c r="AP89" s="275"/>
      <c r="AQ89" s="276"/>
      <c r="AR89" s="277"/>
      <c r="AS89" s="275"/>
      <c r="AT89" s="276"/>
      <c r="AU89" s="277"/>
      <c r="AV89" s="275"/>
      <c r="AW89" s="276"/>
      <c r="AX89" s="277"/>
      <c r="AY89" s="275"/>
      <c r="AZ89" s="276"/>
      <c r="BA89" s="277"/>
      <c r="BB89" s="275"/>
      <c r="BC89" s="276"/>
      <c r="BD89" s="277"/>
      <c r="BE89" s="276"/>
      <c r="BF89" s="275"/>
      <c r="BG89" s="276"/>
      <c r="BH89" s="277"/>
      <c r="BI89" s="276"/>
      <c r="BJ89" s="275"/>
      <c r="BL89" s="276"/>
      <c r="BN89" s="273"/>
    </row>
    <row r="90" spans="1:66" s="270" customFormat="1" ht="15" customHeight="1">
      <c r="A90" s="262"/>
      <c r="B90" s="263"/>
      <c r="C90" s="264"/>
      <c r="D90" s="230"/>
      <c r="E90" s="231"/>
      <c r="F90" s="230"/>
      <c r="G90" s="231"/>
      <c r="H90" s="265"/>
      <c r="I90" s="266"/>
      <c r="J90" s="267"/>
      <c r="K90" s="268"/>
      <c r="L90" s="246"/>
      <c r="M90" s="234"/>
      <c r="N90" s="269"/>
      <c r="P90" s="271"/>
      <c r="Q90" s="272"/>
      <c r="S90" s="271"/>
      <c r="T90" s="272"/>
      <c r="V90" s="271"/>
      <c r="W90" s="272"/>
      <c r="Y90" s="271"/>
      <c r="Z90" s="272"/>
      <c r="AB90" s="271"/>
      <c r="AF90" s="271"/>
      <c r="AJ90" s="273"/>
      <c r="AN90" s="274"/>
      <c r="AO90" s="271"/>
      <c r="AP90" s="275"/>
      <c r="AQ90" s="276"/>
      <c r="AR90" s="277"/>
      <c r="AS90" s="275"/>
      <c r="AT90" s="276"/>
      <c r="AU90" s="277"/>
      <c r="AV90" s="275"/>
      <c r="AW90" s="276"/>
      <c r="AX90" s="277"/>
      <c r="AY90" s="275"/>
      <c r="AZ90" s="276"/>
      <c r="BA90" s="277"/>
      <c r="BB90" s="275"/>
      <c r="BC90" s="276"/>
      <c r="BD90" s="277"/>
      <c r="BE90" s="276"/>
      <c r="BF90" s="275"/>
      <c r="BG90" s="276"/>
      <c r="BH90" s="277"/>
      <c r="BI90" s="276"/>
      <c r="BJ90" s="275"/>
      <c r="BL90" s="276"/>
      <c r="BN90" s="273"/>
    </row>
    <row r="91" spans="1:66" s="270" customFormat="1" ht="15" customHeight="1">
      <c r="A91" s="262"/>
      <c r="B91" s="263"/>
      <c r="C91" s="264"/>
      <c r="D91" s="230"/>
      <c r="E91" s="231"/>
      <c r="F91" s="230"/>
      <c r="G91" s="231"/>
      <c r="H91" s="265"/>
      <c r="I91" s="266"/>
      <c r="J91" s="267"/>
      <c r="K91" s="268"/>
      <c r="L91" s="246"/>
      <c r="M91" s="234"/>
      <c r="N91" s="269"/>
      <c r="P91" s="271"/>
      <c r="Q91" s="272"/>
      <c r="S91" s="271"/>
      <c r="T91" s="272"/>
      <c r="V91" s="271"/>
      <c r="W91" s="272"/>
      <c r="Y91" s="271"/>
      <c r="Z91" s="272"/>
      <c r="AB91" s="271"/>
      <c r="AF91" s="271"/>
      <c r="AJ91" s="273"/>
      <c r="AN91" s="274"/>
      <c r="AO91" s="271"/>
      <c r="AP91" s="275"/>
      <c r="AQ91" s="276"/>
      <c r="AR91" s="277"/>
      <c r="AS91" s="275"/>
      <c r="AT91" s="276"/>
      <c r="AU91" s="277"/>
      <c r="AV91" s="275"/>
      <c r="AW91" s="276"/>
      <c r="AX91" s="277"/>
      <c r="AY91" s="275"/>
      <c r="AZ91" s="276"/>
      <c r="BA91" s="277"/>
      <c r="BB91" s="275"/>
      <c r="BC91" s="276"/>
      <c r="BD91" s="277"/>
      <c r="BE91" s="276"/>
      <c r="BF91" s="275"/>
      <c r="BG91" s="276"/>
      <c r="BH91" s="277"/>
      <c r="BI91" s="276"/>
      <c r="BJ91" s="275"/>
      <c r="BL91" s="276"/>
      <c r="BN91" s="273"/>
    </row>
    <row r="92" spans="1:66" s="270" customFormat="1" ht="15" customHeight="1">
      <c r="A92" s="262"/>
      <c r="B92" s="263"/>
      <c r="C92" s="264"/>
      <c r="D92" s="230"/>
      <c r="E92" s="231"/>
      <c r="F92" s="230"/>
      <c r="G92" s="231"/>
      <c r="H92" s="265"/>
      <c r="I92" s="266"/>
      <c r="J92" s="267"/>
      <c r="K92" s="268"/>
      <c r="L92" s="246"/>
      <c r="M92" s="234"/>
      <c r="N92" s="269"/>
      <c r="P92" s="271"/>
      <c r="Q92" s="272"/>
      <c r="S92" s="271"/>
      <c r="T92" s="272"/>
      <c r="V92" s="271"/>
      <c r="W92" s="272"/>
      <c r="Y92" s="271"/>
      <c r="Z92" s="272"/>
      <c r="AB92" s="271"/>
      <c r="AF92" s="271"/>
      <c r="AJ92" s="273"/>
      <c r="AN92" s="274"/>
      <c r="AO92" s="271"/>
      <c r="AP92" s="275"/>
      <c r="AQ92" s="276"/>
      <c r="AR92" s="277"/>
      <c r="AS92" s="275"/>
      <c r="AT92" s="276"/>
      <c r="AU92" s="277"/>
      <c r="AV92" s="275"/>
      <c r="AW92" s="276"/>
      <c r="AX92" s="277"/>
      <c r="AY92" s="275"/>
      <c r="AZ92" s="276"/>
      <c r="BA92" s="277"/>
      <c r="BB92" s="275"/>
      <c r="BC92" s="276"/>
      <c r="BD92" s="277"/>
      <c r="BE92" s="276"/>
      <c r="BF92" s="275"/>
      <c r="BG92" s="276"/>
      <c r="BH92" s="277"/>
      <c r="BI92" s="276"/>
      <c r="BJ92" s="275"/>
      <c r="BL92" s="276"/>
      <c r="BN92" s="273"/>
    </row>
    <row r="93" spans="1:66" s="270" customFormat="1" ht="15" customHeight="1">
      <c r="A93" s="262"/>
      <c r="B93" s="263"/>
      <c r="C93" s="264"/>
      <c r="D93" s="230"/>
      <c r="E93" s="231"/>
      <c r="F93" s="230"/>
      <c r="G93" s="231"/>
      <c r="H93" s="265"/>
      <c r="I93" s="266"/>
      <c r="J93" s="267"/>
      <c r="K93" s="268"/>
      <c r="L93" s="246"/>
      <c r="M93" s="234"/>
      <c r="N93" s="269"/>
      <c r="P93" s="271"/>
      <c r="Q93" s="272"/>
      <c r="S93" s="271"/>
      <c r="T93" s="272"/>
      <c r="V93" s="271"/>
      <c r="W93" s="272"/>
      <c r="Y93" s="271"/>
      <c r="Z93" s="272"/>
      <c r="AB93" s="271"/>
      <c r="AF93" s="271"/>
      <c r="AJ93" s="273"/>
      <c r="AN93" s="274"/>
      <c r="AO93" s="271"/>
      <c r="AP93" s="275"/>
      <c r="AQ93" s="276"/>
      <c r="AR93" s="277"/>
      <c r="AS93" s="275"/>
      <c r="AT93" s="276"/>
      <c r="AU93" s="277"/>
      <c r="AV93" s="275"/>
      <c r="AW93" s="276"/>
      <c r="AX93" s="277"/>
      <c r="AY93" s="275"/>
      <c r="AZ93" s="276"/>
      <c r="BA93" s="277"/>
      <c r="BB93" s="275"/>
      <c r="BC93" s="276"/>
      <c r="BD93" s="277"/>
      <c r="BE93" s="276"/>
      <c r="BF93" s="275"/>
      <c r="BG93" s="276"/>
      <c r="BH93" s="277"/>
      <c r="BI93" s="276"/>
      <c r="BJ93" s="275"/>
      <c r="BL93" s="276"/>
      <c r="BN93" s="273"/>
    </row>
    <row r="94" spans="1:66" s="270" customFormat="1" ht="15" customHeight="1">
      <c r="A94" s="262"/>
      <c r="B94" s="263"/>
      <c r="C94" s="264"/>
      <c r="D94" s="230"/>
      <c r="E94" s="231"/>
      <c r="F94" s="230"/>
      <c r="G94" s="231"/>
      <c r="H94" s="265"/>
      <c r="I94" s="266"/>
      <c r="J94" s="267"/>
      <c r="K94" s="268"/>
      <c r="L94" s="246"/>
      <c r="M94" s="234"/>
      <c r="N94" s="269"/>
      <c r="P94" s="271"/>
      <c r="Q94" s="272"/>
      <c r="S94" s="271"/>
      <c r="T94" s="272"/>
      <c r="V94" s="271"/>
      <c r="W94" s="272"/>
      <c r="Y94" s="271"/>
      <c r="Z94" s="272"/>
      <c r="AB94" s="271"/>
      <c r="AF94" s="271"/>
      <c r="AJ94" s="273"/>
      <c r="AN94" s="274"/>
      <c r="AO94" s="271"/>
      <c r="AP94" s="275"/>
      <c r="AQ94" s="276"/>
      <c r="AR94" s="277"/>
      <c r="AS94" s="275"/>
      <c r="AT94" s="276"/>
      <c r="AU94" s="277"/>
      <c r="AV94" s="275"/>
      <c r="AW94" s="276"/>
      <c r="AX94" s="277"/>
      <c r="AY94" s="275"/>
      <c r="AZ94" s="276"/>
      <c r="BA94" s="277"/>
      <c r="BB94" s="275"/>
      <c r="BC94" s="276"/>
      <c r="BD94" s="277"/>
      <c r="BE94" s="276"/>
      <c r="BF94" s="275"/>
      <c r="BG94" s="276"/>
      <c r="BH94" s="277"/>
      <c r="BI94" s="276"/>
      <c r="BJ94" s="275"/>
      <c r="BL94" s="276"/>
      <c r="BN94" s="273"/>
    </row>
    <row r="95" spans="1:66" s="270" customFormat="1" ht="15" customHeight="1">
      <c r="A95" s="262"/>
      <c r="B95" s="263"/>
      <c r="C95" s="264"/>
      <c r="D95" s="230"/>
      <c r="E95" s="231"/>
      <c r="F95" s="230"/>
      <c r="G95" s="231"/>
      <c r="H95" s="265"/>
      <c r="I95" s="266"/>
      <c r="J95" s="267"/>
      <c r="K95" s="268"/>
      <c r="L95" s="246"/>
      <c r="M95" s="234"/>
      <c r="N95" s="269"/>
      <c r="P95" s="271"/>
      <c r="Q95" s="272"/>
      <c r="S95" s="271"/>
      <c r="T95" s="272"/>
      <c r="V95" s="271"/>
      <c r="W95" s="272"/>
      <c r="Y95" s="271"/>
      <c r="Z95" s="272"/>
      <c r="AB95" s="271"/>
      <c r="AF95" s="271"/>
      <c r="AJ95" s="273"/>
      <c r="AN95" s="274"/>
      <c r="AO95" s="271"/>
      <c r="AP95" s="275"/>
      <c r="AQ95" s="276"/>
      <c r="AR95" s="277"/>
      <c r="AS95" s="275"/>
      <c r="AT95" s="276"/>
      <c r="AU95" s="277"/>
      <c r="AV95" s="275"/>
      <c r="AW95" s="276"/>
      <c r="AX95" s="277"/>
      <c r="AY95" s="275"/>
      <c r="AZ95" s="276"/>
      <c r="BA95" s="277"/>
      <c r="BB95" s="275"/>
      <c r="BC95" s="276"/>
      <c r="BD95" s="277"/>
      <c r="BE95" s="276"/>
      <c r="BF95" s="275"/>
      <c r="BG95" s="276"/>
      <c r="BH95" s="277"/>
      <c r="BI95" s="276"/>
      <c r="BJ95" s="275"/>
      <c r="BL95" s="276"/>
      <c r="BN95" s="273"/>
    </row>
    <row r="96" spans="1:66" s="270" customFormat="1" ht="15" customHeight="1">
      <c r="A96" s="262"/>
      <c r="B96" s="263"/>
      <c r="C96" s="264"/>
      <c r="D96" s="230"/>
      <c r="E96" s="231"/>
      <c r="F96" s="230"/>
      <c r="G96" s="231"/>
      <c r="H96" s="265"/>
      <c r="I96" s="266"/>
      <c r="J96" s="267"/>
      <c r="K96" s="268"/>
      <c r="L96" s="246"/>
      <c r="M96" s="234"/>
      <c r="N96" s="269"/>
      <c r="P96" s="271"/>
      <c r="Q96" s="272"/>
      <c r="S96" s="271"/>
      <c r="T96" s="272"/>
      <c r="V96" s="271"/>
      <c r="W96" s="272"/>
      <c r="Y96" s="271"/>
      <c r="Z96" s="272"/>
      <c r="AB96" s="271"/>
      <c r="AF96" s="271"/>
      <c r="AJ96" s="273"/>
      <c r="AN96" s="274"/>
      <c r="AO96" s="271"/>
      <c r="AP96" s="275"/>
      <c r="AQ96" s="276"/>
      <c r="AR96" s="277"/>
      <c r="AS96" s="275"/>
      <c r="AT96" s="276"/>
      <c r="AU96" s="277"/>
      <c r="AV96" s="275"/>
      <c r="AW96" s="276"/>
      <c r="AX96" s="277"/>
      <c r="AY96" s="275"/>
      <c r="AZ96" s="276"/>
      <c r="BA96" s="277"/>
      <c r="BB96" s="275"/>
      <c r="BC96" s="276"/>
      <c r="BD96" s="277"/>
      <c r="BE96" s="276"/>
      <c r="BF96" s="275"/>
      <c r="BG96" s="276"/>
      <c r="BH96" s="277"/>
      <c r="BI96" s="276"/>
      <c r="BJ96" s="275"/>
      <c r="BL96" s="276"/>
      <c r="BN96" s="273"/>
    </row>
    <row r="97" spans="1:240" s="4" customFormat="1" ht="15" customHeight="1">
      <c r="A97" s="22"/>
      <c r="B97" s="3"/>
      <c r="C97" s="3"/>
      <c r="D97" s="299" t="s">
        <v>69</v>
      </c>
      <c r="E97" s="300"/>
      <c r="F97" s="300"/>
      <c r="G97" s="300"/>
      <c r="H97" s="300"/>
      <c r="I97" s="3"/>
      <c r="J97" s="3"/>
      <c r="K97" s="13"/>
      <c r="L97" s="3"/>
      <c r="M97" s="3"/>
      <c r="N97" s="3"/>
      <c r="O97" s="3"/>
      <c r="P97" s="3"/>
      <c r="Q97" s="299" t="s">
        <v>69</v>
      </c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1"/>
      <c r="AJ97" s="411"/>
      <c r="AK97" s="411"/>
      <c r="AL97" s="411"/>
      <c r="AM97" s="411"/>
      <c r="AN97" s="411"/>
      <c r="AO97" s="411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Y97" s="3"/>
      <c r="CZ97" s="3"/>
      <c r="DA97" s="3"/>
      <c r="DB97" s="3"/>
      <c r="DC97" s="3"/>
      <c r="DD97" s="3"/>
      <c r="HY97" s="3"/>
      <c r="HZ97" s="3"/>
      <c r="IA97" s="3"/>
      <c r="IB97" s="3"/>
      <c r="IC97" s="3"/>
      <c r="ID97" s="3"/>
      <c r="IE97" s="3"/>
      <c r="IF97" s="3"/>
    </row>
    <row r="98" spans="1:240" s="18" customFormat="1" ht="20.25" customHeight="1">
      <c r="A98" s="216"/>
      <c r="B98" s="82"/>
      <c r="C98" s="75"/>
      <c r="D98" s="301"/>
      <c r="E98" s="301"/>
      <c r="F98" s="301"/>
      <c r="G98" s="301"/>
      <c r="H98" s="301"/>
      <c r="I98" s="32"/>
      <c r="J98" s="73"/>
      <c r="K98" s="30"/>
      <c r="L98" s="49"/>
      <c r="M98" s="164"/>
      <c r="N98" s="108"/>
      <c r="O98" s="50"/>
      <c r="P98" s="109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1"/>
      <c r="AH98" s="411"/>
      <c r="AI98" s="411"/>
      <c r="AJ98" s="411"/>
      <c r="AK98" s="411"/>
      <c r="AL98" s="411"/>
      <c r="AM98" s="411"/>
      <c r="AN98" s="411"/>
      <c r="AO98" s="411"/>
      <c r="AP98" s="175"/>
      <c r="AQ98" s="93"/>
      <c r="AR98" s="2"/>
      <c r="AS98" s="175"/>
      <c r="AT98" s="92"/>
      <c r="AU98" s="2"/>
      <c r="AV98" s="175"/>
      <c r="AW98" s="93"/>
      <c r="AX98" s="2"/>
      <c r="AY98" s="175"/>
      <c r="AZ98" s="93"/>
      <c r="BA98" s="2"/>
      <c r="BB98" s="175"/>
      <c r="BC98" s="93"/>
      <c r="BD98" s="2"/>
      <c r="BE98" s="176"/>
      <c r="BF98" s="176"/>
      <c r="BG98" s="125"/>
      <c r="BH98" s="177"/>
      <c r="BI98" s="176"/>
      <c r="BJ98" s="176"/>
      <c r="BK98" s="93"/>
      <c r="BL98" s="1"/>
      <c r="BM98" s="1"/>
      <c r="BN98" s="1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120"/>
      <c r="CN98" s="120"/>
      <c r="CO98" s="120"/>
      <c r="CP98" s="120"/>
      <c r="CY98" s="49"/>
      <c r="CZ98" s="49"/>
      <c r="DA98" s="49"/>
      <c r="DB98" s="49"/>
      <c r="DC98" s="49"/>
      <c r="DD98" s="49"/>
      <c r="HY98" s="120"/>
      <c r="HZ98" s="120"/>
      <c r="IA98" s="49"/>
      <c r="IB98" s="49"/>
      <c r="IC98" s="49"/>
      <c r="ID98" s="49"/>
      <c r="IE98" s="49"/>
      <c r="IF98" s="49"/>
    </row>
    <row r="99" spans="1:240" s="49" customFormat="1" ht="15" customHeight="1">
      <c r="A99" s="61"/>
      <c r="B99" s="82"/>
      <c r="C99" s="75"/>
      <c r="D99" s="301"/>
      <c r="E99" s="301"/>
      <c r="F99" s="301"/>
      <c r="G99" s="301"/>
      <c r="H99" s="301"/>
      <c r="I99" s="32"/>
      <c r="J99" s="73"/>
      <c r="K99" s="29"/>
      <c r="L99" s="58"/>
      <c r="M99" s="189"/>
      <c r="N99" s="106"/>
      <c r="O99" s="60"/>
      <c r="P99" s="110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411"/>
      <c r="AL99" s="411"/>
      <c r="AM99" s="411"/>
      <c r="AN99" s="411"/>
      <c r="AO99" s="411"/>
      <c r="AP99" s="119"/>
      <c r="AQ99" s="178"/>
      <c r="AR99" s="73"/>
      <c r="AS99" s="119"/>
      <c r="AT99" s="30"/>
      <c r="AU99" s="73"/>
      <c r="AV99" s="119"/>
      <c r="AW99" s="32"/>
      <c r="AX99" s="73"/>
      <c r="AY99" s="179"/>
      <c r="AZ99" s="94"/>
      <c r="BA99" s="180"/>
      <c r="BB99" s="179"/>
      <c r="BC99" s="94"/>
      <c r="BD99" s="180"/>
      <c r="BE99" s="181"/>
      <c r="BF99" s="181"/>
      <c r="BG99" s="126"/>
      <c r="BH99" s="182"/>
      <c r="BI99" s="181"/>
      <c r="BJ99" s="181"/>
      <c r="BK99" s="94"/>
      <c r="BL99" s="54"/>
      <c r="BM99" s="54"/>
      <c r="BN99" s="54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121"/>
      <c r="CN99" s="219"/>
      <c r="CO99" s="219"/>
      <c r="CP99" s="219"/>
      <c r="CY99" s="13"/>
      <c r="CZ99" s="13"/>
      <c r="DA99" s="13"/>
      <c r="DB99" s="13"/>
      <c r="DC99" s="13"/>
      <c r="DD99" s="13"/>
      <c r="HY99" s="219"/>
      <c r="HZ99" s="219"/>
      <c r="IA99" s="13"/>
      <c r="IB99" s="13"/>
      <c r="IC99" s="13"/>
      <c r="ID99" s="13"/>
      <c r="IE99" s="13"/>
      <c r="IF99" s="13"/>
    </row>
    <row r="100" spans="1:240" s="49" customFormat="1" ht="15" customHeight="1">
      <c r="A100" s="14"/>
      <c r="B100" s="83"/>
      <c r="C100" s="86"/>
      <c r="D100" s="62"/>
      <c r="E100" s="58"/>
      <c r="F100" s="55"/>
      <c r="G100" s="298" t="s">
        <v>71</v>
      </c>
      <c r="H100" s="119"/>
      <c r="I100" s="32"/>
      <c r="J100" s="73"/>
      <c r="K100" s="29"/>
      <c r="L100" s="58"/>
      <c r="M100" s="189"/>
      <c r="N100" s="106"/>
      <c r="O100" s="60"/>
      <c r="P100" s="110"/>
      <c r="Q100" s="106"/>
      <c r="R100" s="59"/>
      <c r="S100" s="110"/>
      <c r="T100" s="106"/>
      <c r="U100" s="59"/>
      <c r="V100" s="110"/>
      <c r="W100" s="116"/>
      <c r="X100" s="121"/>
      <c r="Y100" s="118"/>
      <c r="Z100" s="116"/>
      <c r="AA100" s="121"/>
      <c r="AB100" s="118"/>
      <c r="AC100" s="123"/>
      <c r="AD100" s="123"/>
      <c r="AE100" s="129"/>
      <c r="AF100" s="133"/>
      <c r="AG100" s="123"/>
      <c r="AH100" s="123"/>
      <c r="AI100" s="58"/>
      <c r="AJ100" s="58"/>
      <c r="AK100" s="58"/>
      <c r="AL100" s="58"/>
      <c r="AM100" s="58"/>
      <c r="AN100" s="58"/>
      <c r="AO100" s="58"/>
      <c r="AP100" s="119"/>
      <c r="AQ100" s="178"/>
      <c r="AR100" s="73"/>
      <c r="AS100" s="119"/>
      <c r="AT100" s="30"/>
      <c r="AU100" s="73"/>
      <c r="AV100" s="119"/>
      <c r="AW100" s="32"/>
      <c r="AX100" s="73"/>
      <c r="AY100" s="179"/>
      <c r="AZ100" s="94"/>
      <c r="BA100" s="180"/>
      <c r="BB100" s="179"/>
      <c r="BC100" s="94"/>
      <c r="BD100" s="180"/>
      <c r="BE100" s="181"/>
      <c r="BF100" s="181"/>
      <c r="BG100" s="126"/>
      <c r="BH100" s="182"/>
      <c r="BI100" s="181"/>
      <c r="BJ100" s="181"/>
      <c r="BK100" s="94"/>
      <c r="BL100" s="54"/>
      <c r="BM100" s="54"/>
      <c r="BN100" s="54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121"/>
      <c r="CN100" s="219"/>
      <c r="CO100" s="219"/>
      <c r="CP100" s="219"/>
      <c r="CY100" s="13"/>
      <c r="CZ100" s="13"/>
      <c r="DA100" s="13"/>
      <c r="DB100" s="13"/>
      <c r="DC100" s="13"/>
      <c r="DD100" s="13"/>
      <c r="HY100" s="219"/>
      <c r="HZ100" s="219"/>
      <c r="IA100" s="13"/>
      <c r="IB100" s="13"/>
      <c r="IC100" s="13"/>
      <c r="ID100" s="13"/>
      <c r="IE100" s="13"/>
      <c r="IF100" s="13"/>
    </row>
    <row r="101" spans="1:240" s="13" customFormat="1" ht="15" customHeight="1" thickBot="1">
      <c r="A101" s="14"/>
      <c r="B101" s="83"/>
      <c r="C101" s="86"/>
      <c r="D101" s="62"/>
      <c r="E101" s="58"/>
      <c r="F101" s="55"/>
      <c r="G101" s="58"/>
      <c r="H101" s="119"/>
      <c r="I101" s="32"/>
      <c r="J101" s="73"/>
      <c r="K101" s="30"/>
      <c r="L101" s="58"/>
      <c r="M101" s="298" t="s">
        <v>71</v>
      </c>
      <c r="N101" s="106"/>
      <c r="O101" s="60"/>
      <c r="P101" s="110"/>
      <c r="Q101" s="106"/>
      <c r="R101" s="59"/>
      <c r="S101" s="110"/>
      <c r="T101" s="106"/>
      <c r="U101" s="59"/>
      <c r="V101" s="110"/>
      <c r="W101" s="116"/>
      <c r="X101" s="121"/>
      <c r="Y101" s="118"/>
      <c r="Z101" s="116"/>
      <c r="AA101" s="121"/>
      <c r="AB101" s="118"/>
      <c r="AC101" s="123"/>
      <c r="AD101" s="123"/>
      <c r="AE101" s="129"/>
      <c r="AF101" s="133"/>
      <c r="AG101" s="123"/>
      <c r="AH101" s="123"/>
      <c r="AI101" s="58"/>
      <c r="AJ101" s="58"/>
      <c r="AK101" s="58"/>
      <c r="AL101" s="58"/>
      <c r="AM101" s="58"/>
      <c r="AN101" s="58"/>
      <c r="AO101" s="58"/>
      <c r="AP101" s="119"/>
      <c r="AQ101" s="178"/>
      <c r="AR101" s="73"/>
      <c r="AS101" s="119"/>
      <c r="AT101" s="30"/>
      <c r="AU101" s="73"/>
      <c r="AV101" s="119"/>
      <c r="AW101" s="32"/>
      <c r="AX101" s="73"/>
      <c r="AY101" s="179"/>
      <c r="AZ101" s="94"/>
      <c r="BA101" s="180"/>
      <c r="BB101" s="179"/>
      <c r="BC101" s="94"/>
      <c r="BD101" s="180"/>
      <c r="BE101" s="181"/>
      <c r="BF101" s="181"/>
      <c r="BG101" s="126"/>
      <c r="BH101" s="182"/>
      <c r="BI101" s="181"/>
      <c r="BJ101" s="181"/>
      <c r="BK101" s="94"/>
      <c r="BL101" s="54"/>
      <c r="BM101" s="54"/>
      <c r="BN101" s="54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121"/>
      <c r="CN101" s="219"/>
      <c r="CO101" s="219"/>
      <c r="CP101" s="219"/>
      <c r="CY101" s="49"/>
      <c r="CZ101" s="49"/>
      <c r="DA101" s="49"/>
      <c r="DB101" s="49"/>
      <c r="DC101" s="49"/>
      <c r="DD101" s="49"/>
      <c r="HY101" s="219"/>
      <c r="HZ101" s="220"/>
      <c r="IA101" s="49"/>
      <c r="IB101" s="49"/>
      <c r="IC101" s="49"/>
      <c r="ID101" s="49"/>
      <c r="IE101" s="49"/>
      <c r="IF101" s="49"/>
    </row>
    <row r="102" spans="1:240" s="13" customFormat="1" ht="15" customHeight="1" thickBot="1" thickTop="1">
      <c r="A102" s="41"/>
      <c r="B102" s="20"/>
      <c r="C102" s="41"/>
      <c r="D102" s="41"/>
      <c r="E102" s="306" t="s">
        <v>35</v>
      </c>
      <c r="F102" s="309"/>
      <c r="G102" s="310"/>
      <c r="H102" s="112"/>
      <c r="I102" s="76"/>
      <c r="J102" s="76"/>
      <c r="K102" s="30"/>
      <c r="L102" s="41"/>
      <c r="M102" s="380"/>
      <c r="N102" s="380"/>
      <c r="O102" s="380"/>
      <c r="P102" s="380"/>
      <c r="Q102" s="112"/>
      <c r="R102" s="76"/>
      <c r="S102" s="113"/>
      <c r="T102" s="112"/>
      <c r="U102" s="76"/>
      <c r="V102" s="113"/>
      <c r="W102" s="117"/>
      <c r="X102" s="41"/>
      <c r="Y102" s="61"/>
      <c r="Z102" s="117"/>
      <c r="AA102" s="41"/>
      <c r="AB102" s="61"/>
      <c r="AC102" s="124"/>
      <c r="AD102" s="124"/>
      <c r="AE102" s="124"/>
      <c r="AF102" s="134"/>
      <c r="AG102" s="124"/>
      <c r="AH102" s="124"/>
      <c r="AI102" s="41"/>
      <c r="AJ102" s="41"/>
      <c r="AK102" s="41"/>
      <c r="AL102" s="41"/>
      <c r="AM102" s="41"/>
      <c r="AN102" s="41"/>
      <c r="AO102" s="380"/>
      <c r="AP102" s="381"/>
      <c r="AQ102" s="380"/>
      <c r="AR102" s="380"/>
      <c r="AS102" s="112"/>
      <c r="AT102" s="76"/>
      <c r="AU102" s="113"/>
      <c r="AV102" s="112"/>
      <c r="AW102" s="76"/>
      <c r="AX102" s="113"/>
      <c r="AY102" s="117"/>
      <c r="AZ102" s="41"/>
      <c r="BA102" s="61"/>
      <c r="BB102" s="117"/>
      <c r="BC102" s="41"/>
      <c r="BD102" s="61"/>
      <c r="BE102" s="124"/>
      <c r="BF102" s="124"/>
      <c r="BG102" s="124"/>
      <c r="BH102" s="134"/>
      <c r="BI102" s="124"/>
      <c r="BJ102" s="124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136"/>
      <c r="CO102" s="136"/>
      <c r="CP102" s="136"/>
      <c r="CY102" s="58"/>
      <c r="CZ102" s="58"/>
      <c r="DA102" s="58"/>
      <c r="DB102" s="58"/>
      <c r="DC102" s="58"/>
      <c r="DD102" s="58"/>
      <c r="HY102" s="136"/>
      <c r="HZ102" s="135"/>
      <c r="IA102" s="58"/>
      <c r="IB102" s="58"/>
      <c r="IC102" s="58"/>
      <c r="ID102" s="58"/>
      <c r="IE102" s="58"/>
      <c r="IF102" s="58"/>
    </row>
    <row r="103" spans="1:240" s="49" customFormat="1" ht="15" customHeight="1" thickBot="1" thickTop="1">
      <c r="A103" s="9" t="s">
        <v>15</v>
      </c>
      <c r="B103" s="34" t="s">
        <v>10</v>
      </c>
      <c r="C103" s="35" t="s">
        <v>34</v>
      </c>
      <c r="D103" s="25" t="s">
        <v>14</v>
      </c>
      <c r="E103" s="25" t="s">
        <v>4</v>
      </c>
      <c r="F103" s="25" t="s">
        <v>14</v>
      </c>
      <c r="G103" s="25" t="s">
        <v>4</v>
      </c>
      <c r="H103" s="305" t="s">
        <v>5</v>
      </c>
      <c r="I103" s="305"/>
      <c r="J103" s="305"/>
      <c r="K103" s="29"/>
      <c r="L103" s="31" t="s">
        <v>14</v>
      </c>
      <c r="M103" s="317" t="s">
        <v>41</v>
      </c>
      <c r="N103" s="350"/>
      <c r="O103" s="350"/>
      <c r="P103" s="350"/>
      <c r="Q103" s="351"/>
      <c r="R103" s="351"/>
      <c r="S103" s="352"/>
      <c r="T103" s="353">
        <f>L104</f>
        <v>1</v>
      </c>
      <c r="U103" s="354"/>
      <c r="V103" s="355"/>
      <c r="W103" s="353">
        <f>L105</f>
        <v>2</v>
      </c>
      <c r="X103" s="354"/>
      <c r="Y103" s="355"/>
      <c r="Z103" s="358">
        <f>L106</f>
        <v>3</v>
      </c>
      <c r="AA103" s="359"/>
      <c r="AB103" s="360"/>
      <c r="AC103" s="358">
        <f>L107</f>
        <v>4</v>
      </c>
      <c r="AD103" s="359"/>
      <c r="AE103" s="360"/>
      <c r="AF103" s="317" t="s">
        <v>22</v>
      </c>
      <c r="AG103" s="361"/>
      <c r="AH103" s="361"/>
      <c r="AI103" s="361"/>
      <c r="AJ103" s="361"/>
      <c r="AK103" s="362"/>
      <c r="AL103" s="317" t="s">
        <v>17</v>
      </c>
      <c r="AM103" s="363"/>
      <c r="AN103" s="364"/>
      <c r="AO103" s="64" t="s">
        <v>18</v>
      </c>
      <c r="AP103" s="18"/>
      <c r="AQ103" s="40" t="str">
        <f aca="true" t="shared" si="24" ref="AQ103:AR114">L103</f>
        <v>Nr</v>
      </c>
      <c r="AR103" s="344" t="str">
        <f t="shared" si="24"/>
        <v>Slutspel grupp 1</v>
      </c>
      <c r="AS103" s="369"/>
      <c r="AT103" s="369"/>
      <c r="AU103" s="370"/>
      <c r="AV103" s="336">
        <f aca="true" t="shared" si="25" ref="AV103:AX114">T103</f>
        <v>1</v>
      </c>
      <c r="AW103" s="337"/>
      <c r="AX103" s="338"/>
      <c r="AY103" s="336">
        <f aca="true" t="shared" si="26" ref="AY103:AY114">W103</f>
        <v>2</v>
      </c>
      <c r="AZ103" s="337"/>
      <c r="BA103" s="338"/>
      <c r="BB103" s="341">
        <f aca="true" t="shared" si="27" ref="BB103:BB114">Z103</f>
        <v>3</v>
      </c>
      <c r="BC103" s="342"/>
      <c r="BD103" s="343"/>
      <c r="BE103" s="341">
        <f aca="true" t="shared" si="28" ref="BE103:BG114">AC103</f>
        <v>4</v>
      </c>
      <c r="BF103" s="342"/>
      <c r="BG103" s="343"/>
      <c r="BH103" s="344" t="str">
        <f>AF103</f>
        <v>Målskillnad</v>
      </c>
      <c r="BI103" s="345"/>
      <c r="BJ103" s="345"/>
      <c r="BK103" s="345"/>
      <c r="BL103" s="345"/>
      <c r="BM103" s="346"/>
      <c r="BN103" s="344" t="str">
        <f>AL103</f>
        <v>Poäng</v>
      </c>
      <c r="BO103" s="347"/>
      <c r="BP103" s="348"/>
      <c r="BQ103" s="68" t="str">
        <f aca="true" t="shared" si="29" ref="BQ103:BQ114">AO103</f>
        <v>Plac</v>
      </c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4"/>
      <c r="CY103" s="58"/>
      <c r="CZ103" s="58"/>
      <c r="DA103" s="58"/>
      <c r="DB103" s="58"/>
      <c r="DC103" s="58"/>
      <c r="DD103" s="58"/>
      <c r="DE103" s="58"/>
      <c r="DF103" s="58"/>
      <c r="DG103" s="58"/>
      <c r="HY103" s="135" t="s">
        <v>28</v>
      </c>
      <c r="HZ103" s="135" t="s">
        <v>29</v>
      </c>
      <c r="IA103" s="135" t="s">
        <v>30</v>
      </c>
      <c r="IB103" s="135" t="s">
        <v>31</v>
      </c>
      <c r="IC103" s="135"/>
      <c r="ID103" s="58"/>
      <c r="IE103" s="58"/>
      <c r="IF103" s="58"/>
    </row>
    <row r="104" spans="1:237" s="58" customFormat="1" ht="15" customHeight="1" thickBot="1" thickTop="1">
      <c r="A104" s="197">
        <v>0.3333333333333333</v>
      </c>
      <c r="B104" s="34">
        <v>277</v>
      </c>
      <c r="C104" s="35" t="s">
        <v>19</v>
      </c>
      <c r="D104" s="36">
        <f>L104</f>
        <v>1</v>
      </c>
      <c r="E104" s="37" t="str">
        <f>M104</f>
        <v>2:a Grupp 3</v>
      </c>
      <c r="F104" s="36">
        <f>L105</f>
        <v>2</v>
      </c>
      <c r="G104" s="37" t="str">
        <f>M105</f>
        <v>2:a Grupp 5</v>
      </c>
      <c r="H104" s="79" t="s">
        <v>21</v>
      </c>
      <c r="I104" s="138" t="s">
        <v>21</v>
      </c>
      <c r="J104" s="42" t="s">
        <v>21</v>
      </c>
      <c r="K104" s="32"/>
      <c r="L104" s="9">
        <v>1</v>
      </c>
      <c r="M104" s="413" t="s">
        <v>106</v>
      </c>
      <c r="N104" s="315"/>
      <c r="O104" s="315"/>
      <c r="P104" s="315"/>
      <c r="Q104" s="375"/>
      <c r="R104" s="375"/>
      <c r="S104" s="376"/>
      <c r="T104" s="101" t="s">
        <v>21</v>
      </c>
      <c r="U104" s="103"/>
      <c r="V104" s="104" t="s">
        <v>21</v>
      </c>
      <c r="W104" s="97" t="str">
        <f>H104</f>
        <v>-</v>
      </c>
      <c r="X104" s="140" t="s">
        <v>21</v>
      </c>
      <c r="Y104" s="66" t="str">
        <f>J104</f>
        <v>-</v>
      </c>
      <c r="Z104" s="97" t="str">
        <f>J112</f>
        <v>-</v>
      </c>
      <c r="AA104" s="140" t="s">
        <v>21</v>
      </c>
      <c r="AB104" s="66" t="str">
        <f>H112</f>
        <v>-</v>
      </c>
      <c r="AC104" s="97" t="str">
        <f>J109</f>
        <v>-</v>
      </c>
      <c r="AD104" s="140" t="s">
        <v>21</v>
      </c>
      <c r="AE104" s="66" t="str">
        <f>H109</f>
        <v>-</v>
      </c>
      <c r="AF104" s="320"/>
      <c r="AG104" s="199">
        <f>SUM(W104,Z104,AC104)</f>
        <v>0</v>
      </c>
      <c r="AH104" s="204" t="s">
        <v>21</v>
      </c>
      <c r="AI104" s="205">
        <f>SUM(Y104,AB104,AE104)</f>
        <v>0</v>
      </c>
      <c r="AJ104" s="323"/>
      <c r="AK104" s="199">
        <f>AG104-AI104</f>
        <v>0</v>
      </c>
      <c r="AL104" s="323"/>
      <c r="AM104" s="223">
        <f>SUM(HY104:IC104)</f>
        <v>0</v>
      </c>
      <c r="AN104" s="320"/>
      <c r="AO104" s="77"/>
      <c r="AP104" s="18"/>
      <c r="AQ104" s="9">
        <f t="shared" si="24"/>
        <v>1</v>
      </c>
      <c r="AR104" s="314" t="str">
        <f t="shared" si="24"/>
        <v>2:a Grupp 3</v>
      </c>
      <c r="AS104" s="367"/>
      <c r="AT104" s="367"/>
      <c r="AU104" s="368"/>
      <c r="AV104" s="311" t="str">
        <f t="shared" si="25"/>
        <v>-</v>
      </c>
      <c r="AW104" s="312"/>
      <c r="AX104" s="313"/>
      <c r="AY104" s="28" t="str">
        <f t="shared" si="26"/>
        <v>-</v>
      </c>
      <c r="AZ104" s="166" t="str">
        <f>X104</f>
        <v>-</v>
      </c>
      <c r="BA104" s="7" t="str">
        <f>Y104</f>
        <v>-</v>
      </c>
      <c r="BB104" s="28" t="str">
        <f t="shared" si="27"/>
        <v>-</v>
      </c>
      <c r="BC104" s="166" t="str">
        <f>AA104</f>
        <v>-</v>
      </c>
      <c r="BD104" s="7" t="str">
        <f>AB104</f>
        <v>-</v>
      </c>
      <c r="BE104" s="28" t="str">
        <f t="shared" si="28"/>
        <v>-</v>
      </c>
      <c r="BF104" s="166" t="str">
        <f t="shared" si="28"/>
        <v>-</v>
      </c>
      <c r="BG104" s="7" t="str">
        <f t="shared" si="28"/>
        <v>-</v>
      </c>
      <c r="BH104" s="320"/>
      <c r="BI104" s="207">
        <f>AG104</f>
        <v>0</v>
      </c>
      <c r="BJ104" s="209" t="str">
        <f>AH104</f>
        <v>-</v>
      </c>
      <c r="BK104" s="137">
        <f>AI104</f>
        <v>0</v>
      </c>
      <c r="BL104" s="323"/>
      <c r="BM104" s="207">
        <f>AK104</f>
        <v>0</v>
      </c>
      <c r="BN104" s="326"/>
      <c r="BO104" s="213">
        <f>AM104</f>
        <v>0</v>
      </c>
      <c r="BP104" s="329"/>
      <c r="BQ104" s="213">
        <f t="shared" si="29"/>
        <v>0</v>
      </c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4"/>
      <c r="HY104" s="135">
        <f>IF(T104="-",0,IF(T104&gt;V104,3,IF(T104=V104,1,0)))</f>
        <v>0</v>
      </c>
      <c r="HZ104" s="135">
        <f>IF(W104="-",0,IF(W104&gt;Y104,3,IF(W104=Y104,1,0)))</f>
        <v>0</v>
      </c>
      <c r="IA104" s="135">
        <f>IF(Z104="-",0,IF(Z104&gt;AB104,3,IF(Z104=AB104,1,0)))</f>
        <v>0</v>
      </c>
      <c r="IB104" s="135">
        <f>IF(AC104="-",0,IF(AC104&gt;AE104,3,IF(AC104=AE104,1,0)))</f>
        <v>0</v>
      </c>
      <c r="IC104" s="135"/>
    </row>
    <row r="105" spans="1:237" s="58" customFormat="1" ht="15" customHeight="1" thickBot="1" thickTop="1">
      <c r="A105" s="197">
        <v>0.3451388888888889</v>
      </c>
      <c r="B105" s="34">
        <v>278</v>
      </c>
      <c r="C105" s="35" t="s">
        <v>19</v>
      </c>
      <c r="D105" s="36">
        <f>L106</f>
        <v>3</v>
      </c>
      <c r="E105" s="37" t="str">
        <f>M106</f>
        <v>1:a Grupp 2</v>
      </c>
      <c r="F105" s="36">
        <f>L107</f>
        <v>4</v>
      </c>
      <c r="G105" s="37" t="str">
        <f>M107</f>
        <v>2:a Grupp 1</v>
      </c>
      <c r="H105" s="79" t="s">
        <v>21</v>
      </c>
      <c r="I105" s="138" t="s">
        <v>21</v>
      </c>
      <c r="J105" s="42" t="s">
        <v>21</v>
      </c>
      <c r="K105" s="32"/>
      <c r="L105" s="8">
        <v>2</v>
      </c>
      <c r="M105" s="413" t="s">
        <v>107</v>
      </c>
      <c r="N105" s="315"/>
      <c r="O105" s="315"/>
      <c r="P105" s="315"/>
      <c r="Q105" s="375"/>
      <c r="R105" s="375"/>
      <c r="S105" s="376"/>
      <c r="T105" s="97" t="str">
        <f>J104</f>
        <v>-</v>
      </c>
      <c r="U105" s="140" t="s">
        <v>21</v>
      </c>
      <c r="V105" s="66" t="str">
        <f>H104</f>
        <v>-</v>
      </c>
      <c r="W105" s="101" t="s">
        <v>21</v>
      </c>
      <c r="X105" s="103"/>
      <c r="Y105" s="104" t="s">
        <v>21</v>
      </c>
      <c r="Z105" s="97" t="str">
        <f>H108</f>
        <v>-</v>
      </c>
      <c r="AA105" s="140" t="s">
        <v>21</v>
      </c>
      <c r="AB105" s="66" t="str">
        <f>J108</f>
        <v>-</v>
      </c>
      <c r="AC105" s="97" t="str">
        <f>H113</f>
        <v>-</v>
      </c>
      <c r="AD105" s="140" t="s">
        <v>21</v>
      </c>
      <c r="AE105" s="66" t="str">
        <f>J113</f>
        <v>-</v>
      </c>
      <c r="AF105" s="332"/>
      <c r="AG105" s="199">
        <f>SUM(T105,Z105,AC105)</f>
        <v>0</v>
      </c>
      <c r="AH105" s="204" t="s">
        <v>21</v>
      </c>
      <c r="AI105" s="205">
        <f>SUM(V105,AB105,AE105)</f>
        <v>0</v>
      </c>
      <c r="AJ105" s="334"/>
      <c r="AK105" s="199">
        <f>AG105-AI105</f>
        <v>0</v>
      </c>
      <c r="AL105" s="334"/>
      <c r="AM105" s="223">
        <f>SUM(HY105:IC105)</f>
        <v>0</v>
      </c>
      <c r="AN105" s="332"/>
      <c r="AO105" s="77"/>
      <c r="AP105" s="18"/>
      <c r="AQ105" s="9">
        <f t="shared" si="24"/>
        <v>2</v>
      </c>
      <c r="AR105" s="314" t="str">
        <f t="shared" si="24"/>
        <v>2:a Grupp 5</v>
      </c>
      <c r="AS105" s="367"/>
      <c r="AT105" s="367"/>
      <c r="AU105" s="368"/>
      <c r="AV105" s="28" t="str">
        <f t="shared" si="25"/>
        <v>-</v>
      </c>
      <c r="AW105" s="166" t="str">
        <f t="shared" si="25"/>
        <v>-</v>
      </c>
      <c r="AX105" s="7" t="str">
        <f t="shared" si="25"/>
        <v>-</v>
      </c>
      <c r="AY105" s="311" t="str">
        <f t="shared" si="26"/>
        <v>-</v>
      </c>
      <c r="AZ105" s="312"/>
      <c r="BA105" s="313"/>
      <c r="BB105" s="28" t="str">
        <f t="shared" si="27"/>
        <v>-</v>
      </c>
      <c r="BC105" s="166" t="str">
        <f>AA105</f>
        <v>-</v>
      </c>
      <c r="BD105" s="7" t="str">
        <f>AB105</f>
        <v>-</v>
      </c>
      <c r="BE105" s="28" t="str">
        <f t="shared" si="28"/>
        <v>-</v>
      </c>
      <c r="BF105" s="166" t="str">
        <f t="shared" si="28"/>
        <v>-</v>
      </c>
      <c r="BG105" s="7" t="str">
        <f t="shared" si="28"/>
        <v>-</v>
      </c>
      <c r="BH105" s="321"/>
      <c r="BI105" s="207">
        <f aca="true" t="shared" si="30" ref="BI105:BK107">AG105</f>
        <v>0</v>
      </c>
      <c r="BJ105" s="209" t="str">
        <f t="shared" si="30"/>
        <v>-</v>
      </c>
      <c r="BK105" s="137">
        <f t="shared" si="30"/>
        <v>0</v>
      </c>
      <c r="BL105" s="324"/>
      <c r="BM105" s="207">
        <f>AK105</f>
        <v>0</v>
      </c>
      <c r="BN105" s="327"/>
      <c r="BO105" s="213">
        <f>AM105</f>
        <v>0</v>
      </c>
      <c r="BP105" s="330"/>
      <c r="BQ105" s="213">
        <f t="shared" si="29"/>
        <v>0</v>
      </c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4"/>
      <c r="HY105" s="135">
        <f>IF(T105="-",0,IF(T105&gt;V105,3,IF(T105=V105,1,0)))</f>
        <v>0</v>
      </c>
      <c r="HZ105" s="135">
        <f>IF(W105="-",0,IF(W105&gt;Y105,3,IF(W105=Y105,1,0)))</f>
        <v>0</v>
      </c>
      <c r="IA105" s="135">
        <f>IF(Z105="-",0,IF(Z105&gt;AB105,3,IF(Z105=AB105,1,0)))</f>
        <v>0</v>
      </c>
      <c r="IB105" s="135">
        <f>IF(AC105="-",0,IF(AC105&gt;AE105,3,IF(AC105=AE105,1,0)))</f>
        <v>0</v>
      </c>
      <c r="IC105" s="135"/>
    </row>
    <row r="106" spans="1:237" s="58" customFormat="1" ht="15" customHeight="1" thickBot="1" thickTop="1">
      <c r="A106" s="197">
        <v>0.35694444444444445</v>
      </c>
      <c r="B106" s="34">
        <v>279</v>
      </c>
      <c r="C106" s="35" t="s">
        <v>20</v>
      </c>
      <c r="D106" s="36">
        <f>L111</f>
        <v>5</v>
      </c>
      <c r="E106" s="37" t="str">
        <f>M111</f>
        <v>1:a Grupp 1</v>
      </c>
      <c r="F106" s="36">
        <f>L112</f>
        <v>6</v>
      </c>
      <c r="G106" s="37" t="str">
        <f>M112</f>
        <v>2:a grupp 4</v>
      </c>
      <c r="H106" s="79" t="s">
        <v>21</v>
      </c>
      <c r="I106" s="138" t="s">
        <v>21</v>
      </c>
      <c r="J106" s="42" t="s">
        <v>21</v>
      </c>
      <c r="K106" s="32"/>
      <c r="L106" s="9">
        <v>3</v>
      </c>
      <c r="M106" s="413" t="s">
        <v>108</v>
      </c>
      <c r="N106" s="315"/>
      <c r="O106" s="315"/>
      <c r="P106" s="315"/>
      <c r="Q106" s="375"/>
      <c r="R106" s="375"/>
      <c r="S106" s="376"/>
      <c r="T106" s="97" t="str">
        <f>H112</f>
        <v>-</v>
      </c>
      <c r="U106" s="140" t="s">
        <v>21</v>
      </c>
      <c r="V106" s="130" t="str">
        <f>J112</f>
        <v>-</v>
      </c>
      <c r="W106" s="97" t="str">
        <f>J108</f>
        <v>-</v>
      </c>
      <c r="X106" s="141" t="s">
        <v>21</v>
      </c>
      <c r="Y106" s="130" t="str">
        <f>H108</f>
        <v>-</v>
      </c>
      <c r="Z106" s="101" t="s">
        <v>21</v>
      </c>
      <c r="AA106" s="103"/>
      <c r="AB106" s="104" t="s">
        <v>21</v>
      </c>
      <c r="AC106" s="97" t="str">
        <f>H105</f>
        <v>-</v>
      </c>
      <c r="AD106" s="140" t="s">
        <v>21</v>
      </c>
      <c r="AE106" s="130" t="str">
        <f>J105</f>
        <v>-</v>
      </c>
      <c r="AF106" s="332"/>
      <c r="AG106" s="199">
        <f>SUM(T106,W106,AC106)</f>
        <v>0</v>
      </c>
      <c r="AH106" s="204" t="s">
        <v>21</v>
      </c>
      <c r="AI106" s="206">
        <f>SUM(V106,Y106,AE106)</f>
        <v>0</v>
      </c>
      <c r="AJ106" s="334"/>
      <c r="AK106" s="200">
        <f>AG106-AI106</f>
        <v>0</v>
      </c>
      <c r="AL106" s="334"/>
      <c r="AM106" s="224">
        <f>SUM(HY106:IC106)</f>
        <v>0</v>
      </c>
      <c r="AN106" s="332"/>
      <c r="AO106" s="78"/>
      <c r="AP106" s="18"/>
      <c r="AQ106" s="9">
        <f t="shared" si="24"/>
        <v>3</v>
      </c>
      <c r="AR106" s="314" t="str">
        <f t="shared" si="24"/>
        <v>1:a Grupp 2</v>
      </c>
      <c r="AS106" s="367"/>
      <c r="AT106" s="367"/>
      <c r="AU106" s="368"/>
      <c r="AV106" s="28" t="str">
        <f t="shared" si="25"/>
        <v>-</v>
      </c>
      <c r="AW106" s="166" t="str">
        <f t="shared" si="25"/>
        <v>-</v>
      </c>
      <c r="AX106" s="46" t="str">
        <f t="shared" si="25"/>
        <v>-</v>
      </c>
      <c r="AY106" s="28" t="str">
        <f t="shared" si="26"/>
        <v>-</v>
      </c>
      <c r="AZ106" s="166" t="str">
        <f>X106</f>
        <v>-</v>
      </c>
      <c r="BA106" s="46" t="str">
        <f>Y106</f>
        <v>-</v>
      </c>
      <c r="BB106" s="311" t="str">
        <f t="shared" si="27"/>
        <v>-</v>
      </c>
      <c r="BC106" s="312"/>
      <c r="BD106" s="313"/>
      <c r="BE106" s="28" t="str">
        <f t="shared" si="28"/>
        <v>-</v>
      </c>
      <c r="BF106" s="166" t="str">
        <f t="shared" si="28"/>
        <v>-</v>
      </c>
      <c r="BG106" s="46" t="str">
        <f t="shared" si="28"/>
        <v>-</v>
      </c>
      <c r="BH106" s="321"/>
      <c r="BI106" s="207">
        <f t="shared" si="30"/>
        <v>0</v>
      </c>
      <c r="BJ106" s="209" t="str">
        <f t="shared" si="30"/>
        <v>-</v>
      </c>
      <c r="BK106" s="211">
        <f t="shared" si="30"/>
        <v>0</v>
      </c>
      <c r="BL106" s="324"/>
      <c r="BM106" s="208">
        <f>AK106</f>
        <v>0</v>
      </c>
      <c r="BN106" s="327"/>
      <c r="BO106" s="214">
        <f>AM106</f>
        <v>0</v>
      </c>
      <c r="BP106" s="330"/>
      <c r="BQ106" s="214">
        <f t="shared" si="29"/>
        <v>0</v>
      </c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4"/>
      <c r="HY106" s="135">
        <f>IF(T106="-",0,IF(T106&gt;V106,3,IF(T106=V106,1,0)))</f>
        <v>0</v>
      </c>
      <c r="HZ106" s="135">
        <f>IF(W106="-",0,IF(W106&gt;Y106,3,IF(W106=Y106,1,0)))</f>
        <v>0</v>
      </c>
      <c r="IA106" s="135">
        <f>IF(Z106="-",0,IF(Z106&gt;AB106,3,IF(Z106=AB106,1,0)))</f>
        <v>0</v>
      </c>
      <c r="IB106" s="135">
        <f>IF(AC106="-",0,IF(AC106&gt;AE106,3,IF(AC106=AE106,1,0)))</f>
        <v>0</v>
      </c>
      <c r="IC106" s="135"/>
    </row>
    <row r="107" spans="1:237" s="58" customFormat="1" ht="15" customHeight="1" thickBot="1" thickTop="1">
      <c r="A107" s="197">
        <v>0.36874999999999997</v>
      </c>
      <c r="B107" s="34">
        <v>280</v>
      </c>
      <c r="C107" s="35" t="s">
        <v>20</v>
      </c>
      <c r="D107" s="36">
        <f>L113</f>
        <v>7</v>
      </c>
      <c r="E107" s="37" t="str">
        <f>M113</f>
        <v>1:a Grupp 3</v>
      </c>
      <c r="F107" s="36">
        <f>L114</f>
        <v>8</v>
      </c>
      <c r="G107" s="37" t="str">
        <f>M114</f>
        <v>2:a Grupp 2</v>
      </c>
      <c r="H107" s="79" t="s">
        <v>21</v>
      </c>
      <c r="I107" s="138" t="s">
        <v>21</v>
      </c>
      <c r="J107" s="42" t="s">
        <v>21</v>
      </c>
      <c r="K107" s="32"/>
      <c r="L107" s="8">
        <v>4</v>
      </c>
      <c r="M107" s="413" t="s">
        <v>109</v>
      </c>
      <c r="N107" s="315"/>
      <c r="O107" s="315"/>
      <c r="P107" s="315"/>
      <c r="Q107" s="375"/>
      <c r="R107" s="375"/>
      <c r="S107" s="376"/>
      <c r="T107" s="97" t="str">
        <f>H109</f>
        <v>-</v>
      </c>
      <c r="U107" s="140" t="s">
        <v>21</v>
      </c>
      <c r="V107" s="66" t="str">
        <f>J109</f>
        <v>-</v>
      </c>
      <c r="W107" s="97" t="str">
        <f>J113</f>
        <v>-</v>
      </c>
      <c r="X107" s="141" t="s">
        <v>21</v>
      </c>
      <c r="Y107" s="66" t="str">
        <f>H113</f>
        <v>-</v>
      </c>
      <c r="Z107" s="97" t="str">
        <f>J105</f>
        <v>-</v>
      </c>
      <c r="AA107" s="140" t="s">
        <v>21</v>
      </c>
      <c r="AB107" s="66" t="str">
        <f>H105</f>
        <v>-</v>
      </c>
      <c r="AC107" s="101" t="s">
        <v>21</v>
      </c>
      <c r="AD107" s="103"/>
      <c r="AE107" s="104" t="s">
        <v>21</v>
      </c>
      <c r="AF107" s="333"/>
      <c r="AG107" s="199">
        <f>SUM(T107,W107,Z107)</f>
        <v>0</v>
      </c>
      <c r="AH107" s="204" t="s">
        <v>21</v>
      </c>
      <c r="AI107" s="205">
        <f>SUM(V107,Y107,AB107)</f>
        <v>0</v>
      </c>
      <c r="AJ107" s="335"/>
      <c r="AK107" s="199">
        <f>AG107-AI107</f>
        <v>0</v>
      </c>
      <c r="AL107" s="335"/>
      <c r="AM107" s="223">
        <f>SUM(HY107:IC107)</f>
        <v>0</v>
      </c>
      <c r="AN107" s="333"/>
      <c r="AO107" s="77"/>
      <c r="AP107" s="18"/>
      <c r="AQ107" s="9">
        <f t="shared" si="24"/>
        <v>4</v>
      </c>
      <c r="AR107" s="314" t="str">
        <f t="shared" si="24"/>
        <v>2:a Grupp 1</v>
      </c>
      <c r="AS107" s="367"/>
      <c r="AT107" s="367"/>
      <c r="AU107" s="368"/>
      <c r="AV107" s="28" t="str">
        <f t="shared" si="25"/>
        <v>-</v>
      </c>
      <c r="AW107" s="166" t="str">
        <f t="shared" si="25"/>
        <v>-</v>
      </c>
      <c r="AX107" s="7" t="str">
        <f t="shared" si="25"/>
        <v>-</v>
      </c>
      <c r="AY107" s="28" t="str">
        <f t="shared" si="26"/>
        <v>-</v>
      </c>
      <c r="AZ107" s="166" t="str">
        <f>X107</f>
        <v>-</v>
      </c>
      <c r="BA107" s="7" t="str">
        <f>Y107</f>
        <v>-</v>
      </c>
      <c r="BB107" s="28" t="str">
        <f t="shared" si="27"/>
        <v>-</v>
      </c>
      <c r="BC107" s="166" t="str">
        <f>AA107</f>
        <v>-</v>
      </c>
      <c r="BD107" s="7" t="str">
        <f>AB107</f>
        <v>-</v>
      </c>
      <c r="BE107" s="311" t="str">
        <f t="shared" si="28"/>
        <v>-</v>
      </c>
      <c r="BF107" s="312"/>
      <c r="BG107" s="313"/>
      <c r="BH107" s="322"/>
      <c r="BI107" s="207">
        <f t="shared" si="30"/>
        <v>0</v>
      </c>
      <c r="BJ107" s="209" t="str">
        <f t="shared" si="30"/>
        <v>-</v>
      </c>
      <c r="BK107" s="137">
        <f t="shared" si="30"/>
        <v>0</v>
      </c>
      <c r="BL107" s="325"/>
      <c r="BM107" s="207">
        <f>AK107</f>
        <v>0</v>
      </c>
      <c r="BN107" s="328"/>
      <c r="BO107" s="213">
        <f>AM107</f>
        <v>0</v>
      </c>
      <c r="BP107" s="331"/>
      <c r="BQ107" s="213">
        <f t="shared" si="29"/>
        <v>0</v>
      </c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4"/>
      <c r="HY107" s="135">
        <f>IF(T107="-",0,IF(T107&gt;V107,3,IF(T107=V107,1,0)))</f>
        <v>0</v>
      </c>
      <c r="HZ107" s="135">
        <f>IF(W107="-",0,IF(W107&gt;Y107,3,IF(W107=Y107,1,0)))</f>
        <v>0</v>
      </c>
      <c r="IA107" s="135">
        <f>IF(Z107="-",0,IF(Z107&gt;AB107,3,IF(Z107=AB107,1,0)))</f>
        <v>0</v>
      </c>
      <c r="IB107" s="135">
        <f>IF(AC107="-",0,IF(AC107&gt;AE107,3,IF(AC107=AE107,1,0)))</f>
        <v>0</v>
      </c>
      <c r="IC107" s="135"/>
    </row>
    <row r="108" spans="1:240" s="58" customFormat="1" ht="15" customHeight="1" thickBot="1" thickTop="1">
      <c r="A108" s="197">
        <v>0.38055555555555554</v>
      </c>
      <c r="B108" s="34">
        <v>281</v>
      </c>
      <c r="C108" s="35" t="s">
        <v>19</v>
      </c>
      <c r="D108" s="36">
        <f>L105</f>
        <v>2</v>
      </c>
      <c r="E108" s="37" t="str">
        <f>M105</f>
        <v>2:a Grupp 5</v>
      </c>
      <c r="F108" s="36">
        <f>L106</f>
        <v>3</v>
      </c>
      <c r="G108" s="37" t="str">
        <f>M106</f>
        <v>1:a Grupp 2</v>
      </c>
      <c r="H108" s="79" t="s">
        <v>21</v>
      </c>
      <c r="I108" s="138" t="s">
        <v>21</v>
      </c>
      <c r="J108" s="42" t="s">
        <v>21</v>
      </c>
      <c r="K108" s="32"/>
      <c r="L108" s="18"/>
      <c r="M108" s="162"/>
      <c r="N108" s="167"/>
      <c r="O108" s="163"/>
      <c r="P108" s="168"/>
      <c r="Q108" s="168"/>
      <c r="R108" s="168"/>
      <c r="S108" s="168"/>
      <c r="T108" s="107"/>
      <c r="U108" s="51"/>
      <c r="V108" s="111"/>
      <c r="W108" s="107"/>
      <c r="X108" s="51"/>
      <c r="Y108" s="111"/>
      <c r="Z108" s="98"/>
      <c r="AA108" s="14"/>
      <c r="AB108" s="111"/>
      <c r="AC108" s="98"/>
      <c r="AD108" s="14"/>
      <c r="AE108" s="19"/>
      <c r="AF108" s="57"/>
      <c r="AG108" s="56"/>
      <c r="AH108" s="127"/>
      <c r="AI108" s="131"/>
      <c r="AJ108" s="57"/>
      <c r="AK108" s="56"/>
      <c r="AL108" s="57"/>
      <c r="AM108" s="56"/>
      <c r="AN108" s="57"/>
      <c r="AO108" s="56"/>
      <c r="AP108" s="18"/>
      <c r="AQ108" s="18"/>
      <c r="AR108" s="162"/>
      <c r="AS108" s="171"/>
      <c r="AT108" s="172"/>
      <c r="AU108" s="173"/>
      <c r="AV108" s="81"/>
      <c r="AW108" s="30"/>
      <c r="AX108" s="33"/>
      <c r="AY108" s="81"/>
      <c r="AZ108" s="30"/>
      <c r="BA108" s="33"/>
      <c r="BB108" s="24"/>
      <c r="BC108" s="11"/>
      <c r="BD108" s="33"/>
      <c r="BE108" s="24"/>
      <c r="BF108" s="11"/>
      <c r="BG108" s="10"/>
      <c r="BH108" s="174"/>
      <c r="BI108" s="169"/>
      <c r="BJ108" s="47"/>
      <c r="BK108" s="170"/>
      <c r="BL108" s="174"/>
      <c r="BM108" s="169"/>
      <c r="BN108" s="174"/>
      <c r="BO108" s="47"/>
      <c r="BP108" s="188"/>
      <c r="BQ108" s="47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4"/>
      <c r="CY108" s="41"/>
      <c r="CZ108" s="41"/>
      <c r="DA108" s="41"/>
      <c r="DB108" s="41"/>
      <c r="DC108" s="41"/>
      <c r="DD108" s="41"/>
      <c r="DE108" s="41"/>
      <c r="DF108" s="41"/>
      <c r="DG108" s="41"/>
      <c r="HY108" s="135"/>
      <c r="HZ108" s="135"/>
      <c r="IA108" s="135"/>
      <c r="IB108" s="135"/>
      <c r="IC108" s="135"/>
      <c r="ID108" s="41"/>
      <c r="IE108" s="41"/>
      <c r="IF108" s="41"/>
    </row>
    <row r="109" spans="1:240" s="58" customFormat="1" ht="15" customHeight="1" thickBot="1" thickTop="1">
      <c r="A109" s="197">
        <v>0.3923611111111111</v>
      </c>
      <c r="B109" s="34">
        <v>282</v>
      </c>
      <c r="C109" s="35" t="s">
        <v>19</v>
      </c>
      <c r="D109" s="36">
        <f>L107</f>
        <v>4</v>
      </c>
      <c r="E109" s="37" t="str">
        <f>M107</f>
        <v>2:a Grupp 1</v>
      </c>
      <c r="F109" s="36">
        <f>L104</f>
        <v>1</v>
      </c>
      <c r="G109" s="37" t="str">
        <f>M104</f>
        <v>2:a Grupp 3</v>
      </c>
      <c r="H109" s="79" t="s">
        <v>21</v>
      </c>
      <c r="I109" s="138" t="s">
        <v>21</v>
      </c>
      <c r="J109" s="42" t="s">
        <v>21</v>
      </c>
      <c r="K109" s="32"/>
      <c r="L109" s="18"/>
      <c r="M109" s="349"/>
      <c r="N109" s="349"/>
      <c r="O109" s="349"/>
      <c r="P109" s="349"/>
      <c r="Q109" s="196"/>
      <c r="R109" s="196"/>
      <c r="S109" s="196"/>
      <c r="T109" s="107"/>
      <c r="U109" s="51"/>
      <c r="V109" s="111"/>
      <c r="W109" s="107"/>
      <c r="X109" s="51"/>
      <c r="Y109" s="111"/>
      <c r="Z109" s="98"/>
      <c r="AA109" s="14"/>
      <c r="AB109" s="19"/>
      <c r="AC109" s="98"/>
      <c r="AD109" s="14"/>
      <c r="AE109" s="19"/>
      <c r="AF109" s="56"/>
      <c r="AG109" s="56"/>
      <c r="AH109" s="127"/>
      <c r="AI109" s="131"/>
      <c r="AJ109" s="56"/>
      <c r="AK109" s="56"/>
      <c r="AL109" s="18"/>
      <c r="AM109" s="18"/>
      <c r="AN109" s="18"/>
      <c r="AO109" s="18"/>
      <c r="AP109" s="18"/>
      <c r="AQ109" s="18"/>
      <c r="AR109" s="349"/>
      <c r="AS109" s="349"/>
      <c r="AT109" s="349"/>
      <c r="AU109" s="349"/>
      <c r="AV109" s="81"/>
      <c r="AW109" s="30"/>
      <c r="AX109" s="33"/>
      <c r="AY109" s="81"/>
      <c r="AZ109" s="30"/>
      <c r="BA109" s="33"/>
      <c r="BB109" s="24"/>
      <c r="BC109" s="11"/>
      <c r="BD109" s="10"/>
      <c r="BE109" s="24"/>
      <c r="BF109" s="11"/>
      <c r="BG109" s="10"/>
      <c r="BH109" s="169"/>
      <c r="BI109" s="169"/>
      <c r="BJ109" s="47"/>
      <c r="BK109" s="170"/>
      <c r="BL109" s="169"/>
      <c r="BM109" s="169"/>
      <c r="BN109" s="11"/>
      <c r="BO109" s="12"/>
      <c r="BP109" s="12"/>
      <c r="BQ109" s="12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4"/>
      <c r="CY109" s="18"/>
      <c r="CZ109" s="18"/>
      <c r="DA109" s="18"/>
      <c r="DB109" s="18"/>
      <c r="DC109" s="18"/>
      <c r="DD109" s="18"/>
      <c r="DE109" s="18"/>
      <c r="DF109" s="18"/>
      <c r="DG109" s="18"/>
      <c r="HY109" s="135"/>
      <c r="HZ109" s="135"/>
      <c r="IA109" s="135"/>
      <c r="IB109" s="135"/>
      <c r="IC109" s="135"/>
      <c r="ID109" s="18"/>
      <c r="IE109" s="18"/>
      <c r="IF109" s="18"/>
    </row>
    <row r="110" spans="1:240" s="41" customFormat="1" ht="15" customHeight="1" thickBot="1" thickTop="1">
      <c r="A110" s="197">
        <v>0.4041666666666666</v>
      </c>
      <c r="B110" s="34">
        <v>283</v>
      </c>
      <c r="C110" s="35" t="s">
        <v>20</v>
      </c>
      <c r="D110" s="36">
        <f>L112</f>
        <v>6</v>
      </c>
      <c r="E110" s="37" t="str">
        <f>M112</f>
        <v>2:a grupp 4</v>
      </c>
      <c r="F110" s="36">
        <f>L113</f>
        <v>7</v>
      </c>
      <c r="G110" s="37" t="str">
        <f>M113</f>
        <v>1:a Grupp 3</v>
      </c>
      <c r="H110" s="79" t="s">
        <v>21</v>
      </c>
      <c r="I110" s="138" t="s">
        <v>21</v>
      </c>
      <c r="J110" s="42" t="s">
        <v>21</v>
      </c>
      <c r="K110" s="76"/>
      <c r="L110" s="31" t="s">
        <v>14</v>
      </c>
      <c r="M110" s="317" t="s">
        <v>27</v>
      </c>
      <c r="N110" s="350"/>
      <c r="O110" s="350"/>
      <c r="P110" s="350"/>
      <c r="Q110" s="351"/>
      <c r="R110" s="351"/>
      <c r="S110" s="352"/>
      <c r="T110" s="353">
        <f>L111</f>
        <v>5</v>
      </c>
      <c r="U110" s="354"/>
      <c r="V110" s="355"/>
      <c r="W110" s="353">
        <f>L112</f>
        <v>6</v>
      </c>
      <c r="X110" s="356"/>
      <c r="Y110" s="357"/>
      <c r="Z110" s="358">
        <f>L113</f>
        <v>7</v>
      </c>
      <c r="AA110" s="359"/>
      <c r="AB110" s="360"/>
      <c r="AC110" s="358">
        <f>L114</f>
        <v>8</v>
      </c>
      <c r="AD110" s="359"/>
      <c r="AE110" s="360"/>
      <c r="AF110" s="317" t="s">
        <v>22</v>
      </c>
      <c r="AG110" s="361"/>
      <c r="AH110" s="361"/>
      <c r="AI110" s="361"/>
      <c r="AJ110" s="361"/>
      <c r="AK110" s="362"/>
      <c r="AL110" s="317" t="s">
        <v>17</v>
      </c>
      <c r="AM110" s="363"/>
      <c r="AN110" s="364"/>
      <c r="AO110" s="64" t="s">
        <v>18</v>
      </c>
      <c r="AP110" s="18"/>
      <c r="AQ110" s="40" t="str">
        <f t="shared" si="24"/>
        <v>Nr</v>
      </c>
      <c r="AR110" s="344" t="str">
        <f t="shared" si="24"/>
        <v>Slutspel grupp 2</v>
      </c>
      <c r="AS110" s="365"/>
      <c r="AT110" s="365"/>
      <c r="AU110" s="366"/>
      <c r="AV110" s="336">
        <f t="shared" si="25"/>
        <v>5</v>
      </c>
      <c r="AW110" s="337"/>
      <c r="AX110" s="338"/>
      <c r="AY110" s="336">
        <f t="shared" si="26"/>
        <v>6</v>
      </c>
      <c r="AZ110" s="339"/>
      <c r="BA110" s="340"/>
      <c r="BB110" s="341">
        <f t="shared" si="27"/>
        <v>7</v>
      </c>
      <c r="BC110" s="342"/>
      <c r="BD110" s="343"/>
      <c r="BE110" s="341">
        <f t="shared" si="28"/>
        <v>8</v>
      </c>
      <c r="BF110" s="342"/>
      <c r="BG110" s="343"/>
      <c r="BH110" s="344" t="str">
        <f>AF110</f>
        <v>Målskillnad</v>
      </c>
      <c r="BI110" s="345"/>
      <c r="BJ110" s="345"/>
      <c r="BK110" s="345"/>
      <c r="BL110" s="345"/>
      <c r="BM110" s="346"/>
      <c r="BN110" s="344" t="str">
        <f>AL110</f>
        <v>Poäng</v>
      </c>
      <c r="BO110" s="347"/>
      <c r="BP110" s="348"/>
      <c r="BQ110" s="68" t="str">
        <f t="shared" si="29"/>
        <v>Plac</v>
      </c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4"/>
      <c r="CY110" s="18"/>
      <c r="CZ110" s="18"/>
      <c r="DA110" s="18"/>
      <c r="DB110" s="18"/>
      <c r="DC110" s="18"/>
      <c r="DD110" s="18"/>
      <c r="DE110" s="18"/>
      <c r="DF110" s="18"/>
      <c r="DG110" s="18"/>
      <c r="HY110" s="135" t="s">
        <v>28</v>
      </c>
      <c r="HZ110" s="135" t="s">
        <v>29</v>
      </c>
      <c r="IA110" s="135" t="s">
        <v>30</v>
      </c>
      <c r="IB110" s="135" t="s">
        <v>31</v>
      </c>
      <c r="IC110" s="135"/>
      <c r="ID110" s="18"/>
      <c r="IE110" s="18"/>
      <c r="IF110" s="18"/>
    </row>
    <row r="111" spans="1:237" s="18" customFormat="1" ht="15" customHeight="1" thickBot="1" thickTop="1">
      <c r="A111" s="197">
        <v>0.4159722222222222</v>
      </c>
      <c r="B111" s="34">
        <v>284</v>
      </c>
      <c r="C111" s="35" t="s">
        <v>20</v>
      </c>
      <c r="D111" s="36">
        <f>L114</f>
        <v>8</v>
      </c>
      <c r="E111" s="37" t="str">
        <f>M114</f>
        <v>2:a Grupp 2</v>
      </c>
      <c r="F111" s="36">
        <f>L111</f>
        <v>5</v>
      </c>
      <c r="G111" s="37" t="str">
        <f>M111</f>
        <v>1:a Grupp 1</v>
      </c>
      <c r="H111" s="79" t="s">
        <v>21</v>
      </c>
      <c r="I111" s="138" t="s">
        <v>21</v>
      </c>
      <c r="J111" s="42" t="s">
        <v>21</v>
      </c>
      <c r="K111" s="30"/>
      <c r="L111" s="8">
        <v>5</v>
      </c>
      <c r="M111" s="413" t="s">
        <v>120</v>
      </c>
      <c r="N111" s="315"/>
      <c r="O111" s="315"/>
      <c r="P111" s="315"/>
      <c r="Q111" s="375"/>
      <c r="R111" s="375"/>
      <c r="S111" s="376"/>
      <c r="T111" s="101" t="s">
        <v>21</v>
      </c>
      <c r="U111" s="103"/>
      <c r="V111" s="104" t="s">
        <v>21</v>
      </c>
      <c r="W111" s="97" t="str">
        <f>H106</f>
        <v>-</v>
      </c>
      <c r="X111" s="140" t="s">
        <v>21</v>
      </c>
      <c r="Y111" s="66" t="str">
        <f>J106</f>
        <v>-</v>
      </c>
      <c r="Z111" s="97" t="str">
        <f>J114</f>
        <v>-</v>
      </c>
      <c r="AA111" s="140" t="s">
        <v>21</v>
      </c>
      <c r="AB111" s="66" t="str">
        <f>H114</f>
        <v>-</v>
      </c>
      <c r="AC111" s="97" t="str">
        <f>J111</f>
        <v>-</v>
      </c>
      <c r="AD111" s="140" t="s">
        <v>21</v>
      </c>
      <c r="AE111" s="66" t="str">
        <f>H111</f>
        <v>-</v>
      </c>
      <c r="AF111" s="320"/>
      <c r="AG111" s="199">
        <f>SUM(W111,Z111,AC111)</f>
        <v>0</v>
      </c>
      <c r="AH111" s="204" t="s">
        <v>21</v>
      </c>
      <c r="AI111" s="205">
        <f>SUM(Y111,AB111,AE111)</f>
        <v>0</v>
      </c>
      <c r="AJ111" s="323"/>
      <c r="AK111" s="199">
        <f>AG111-AI111</f>
        <v>0</v>
      </c>
      <c r="AL111" s="323"/>
      <c r="AM111" s="225">
        <f>SUM(HY111:IC111)</f>
        <v>0</v>
      </c>
      <c r="AN111" s="320"/>
      <c r="AO111" s="77"/>
      <c r="AQ111" s="8">
        <f t="shared" si="24"/>
        <v>5</v>
      </c>
      <c r="AR111" s="314" t="str">
        <f t="shared" si="24"/>
        <v>1:a Grupp 1</v>
      </c>
      <c r="AS111" s="315"/>
      <c r="AT111" s="315"/>
      <c r="AU111" s="316"/>
      <c r="AV111" s="311" t="str">
        <f t="shared" si="25"/>
        <v>-</v>
      </c>
      <c r="AW111" s="312"/>
      <c r="AX111" s="313"/>
      <c r="AY111" s="28" t="str">
        <f t="shared" si="26"/>
        <v>-</v>
      </c>
      <c r="AZ111" s="166" t="str">
        <f>X111</f>
        <v>-</v>
      </c>
      <c r="BA111" s="7" t="str">
        <f>Y111</f>
        <v>-</v>
      </c>
      <c r="BB111" s="28" t="str">
        <f t="shared" si="27"/>
        <v>-</v>
      </c>
      <c r="BC111" s="166" t="str">
        <f>AA111</f>
        <v>-</v>
      </c>
      <c r="BD111" s="7" t="str">
        <f>AB111</f>
        <v>-</v>
      </c>
      <c r="BE111" s="28" t="str">
        <f t="shared" si="28"/>
        <v>-</v>
      </c>
      <c r="BF111" s="166" t="str">
        <f t="shared" si="28"/>
        <v>-</v>
      </c>
      <c r="BG111" s="7" t="str">
        <f t="shared" si="28"/>
        <v>-</v>
      </c>
      <c r="BH111" s="320"/>
      <c r="BI111" s="207">
        <f>AG111</f>
        <v>0</v>
      </c>
      <c r="BJ111" s="209" t="str">
        <f>AH111</f>
        <v>-</v>
      </c>
      <c r="BK111" s="137">
        <f>AI111</f>
        <v>0</v>
      </c>
      <c r="BL111" s="323"/>
      <c r="BM111" s="207">
        <f>AK111</f>
        <v>0</v>
      </c>
      <c r="BN111" s="326"/>
      <c r="BO111" s="213">
        <f>AM111</f>
        <v>0</v>
      </c>
      <c r="BP111" s="329"/>
      <c r="BQ111" s="213">
        <f t="shared" si="29"/>
        <v>0</v>
      </c>
      <c r="CP111" s="14"/>
      <c r="HY111" s="135">
        <f>IF(T111="-",0,IF(T111&gt;V111,3,IF(T111=V111,1,0)))</f>
        <v>0</v>
      </c>
      <c r="HZ111" s="135">
        <f>IF(W111="-",0,IF(W111&gt;Y111,3,IF(W111=Y111,1,0)))</f>
        <v>0</v>
      </c>
      <c r="IA111" s="135">
        <f>IF(Z111="-",0,IF(Z111&gt;AB111,3,IF(Z111=AB111,1,0)))</f>
        <v>0</v>
      </c>
      <c r="IB111" s="135">
        <f>IF(AC111="-",0,IF(AC111&gt;AE111,3,IF(AC111=AE111,1,0)))</f>
        <v>0</v>
      </c>
      <c r="IC111" s="135"/>
    </row>
    <row r="112" spans="1:237" s="18" customFormat="1" ht="15" customHeight="1" thickBot="1" thickTop="1">
      <c r="A112" s="197">
        <v>0.4277777777777778</v>
      </c>
      <c r="B112" s="34">
        <v>285</v>
      </c>
      <c r="C112" s="35" t="s">
        <v>19</v>
      </c>
      <c r="D112" s="36">
        <f>L106</f>
        <v>3</v>
      </c>
      <c r="E112" s="37" t="str">
        <f>M106</f>
        <v>1:a Grupp 2</v>
      </c>
      <c r="F112" s="36">
        <f>L104</f>
        <v>1</v>
      </c>
      <c r="G112" s="37" t="str">
        <f>M104</f>
        <v>2:a Grupp 3</v>
      </c>
      <c r="H112" s="79" t="s">
        <v>21</v>
      </c>
      <c r="I112" s="138" t="s">
        <v>21</v>
      </c>
      <c r="J112" s="42" t="s">
        <v>21</v>
      </c>
      <c r="K112" s="30"/>
      <c r="L112" s="8">
        <v>6</v>
      </c>
      <c r="M112" s="413" t="s">
        <v>110</v>
      </c>
      <c r="N112" s="315"/>
      <c r="O112" s="315"/>
      <c r="P112" s="315"/>
      <c r="Q112" s="375"/>
      <c r="R112" s="375"/>
      <c r="S112" s="376"/>
      <c r="T112" s="97" t="str">
        <f>J106</f>
        <v>-</v>
      </c>
      <c r="U112" s="140" t="s">
        <v>21</v>
      </c>
      <c r="V112" s="66" t="str">
        <f>H106</f>
        <v>-</v>
      </c>
      <c r="W112" s="101" t="s">
        <v>21</v>
      </c>
      <c r="X112" s="139"/>
      <c r="Y112" s="104" t="s">
        <v>21</v>
      </c>
      <c r="Z112" s="97" t="str">
        <f>H110</f>
        <v>-</v>
      </c>
      <c r="AA112" s="140" t="s">
        <v>21</v>
      </c>
      <c r="AB112" s="66" t="str">
        <f>J110</f>
        <v>-</v>
      </c>
      <c r="AC112" s="97" t="str">
        <f>H115</f>
        <v>-</v>
      </c>
      <c r="AD112" s="140" t="s">
        <v>21</v>
      </c>
      <c r="AE112" s="66" t="str">
        <f>J115</f>
        <v>-</v>
      </c>
      <c r="AF112" s="332"/>
      <c r="AG112" s="199">
        <f>SUM(T112,Z112,AC112)</f>
        <v>0</v>
      </c>
      <c r="AH112" s="204" t="s">
        <v>21</v>
      </c>
      <c r="AI112" s="205">
        <f>SUM(V112,AB112,AE112)</f>
        <v>0</v>
      </c>
      <c r="AJ112" s="334"/>
      <c r="AK112" s="199">
        <f>AG112-AI112</f>
        <v>0</v>
      </c>
      <c r="AL112" s="334"/>
      <c r="AM112" s="225">
        <f>SUM(HY112:IC112)</f>
        <v>0</v>
      </c>
      <c r="AN112" s="332"/>
      <c r="AO112" s="77"/>
      <c r="AQ112" s="8">
        <f t="shared" si="24"/>
        <v>6</v>
      </c>
      <c r="AR112" s="314" t="str">
        <f t="shared" si="24"/>
        <v>2:a grupp 4</v>
      </c>
      <c r="AS112" s="315"/>
      <c r="AT112" s="315"/>
      <c r="AU112" s="316"/>
      <c r="AV112" s="28" t="str">
        <f t="shared" si="25"/>
        <v>-</v>
      </c>
      <c r="AW112" s="166" t="str">
        <f t="shared" si="25"/>
        <v>-</v>
      </c>
      <c r="AX112" s="7" t="str">
        <f t="shared" si="25"/>
        <v>-</v>
      </c>
      <c r="AY112" s="311" t="str">
        <f t="shared" si="26"/>
        <v>-</v>
      </c>
      <c r="AZ112" s="312"/>
      <c r="BA112" s="313"/>
      <c r="BB112" s="28" t="str">
        <f t="shared" si="27"/>
        <v>-</v>
      </c>
      <c r="BC112" s="166" t="str">
        <f>AA112</f>
        <v>-</v>
      </c>
      <c r="BD112" s="7" t="str">
        <f>AB112</f>
        <v>-</v>
      </c>
      <c r="BE112" s="28" t="str">
        <f t="shared" si="28"/>
        <v>-</v>
      </c>
      <c r="BF112" s="166" t="str">
        <f t="shared" si="28"/>
        <v>-</v>
      </c>
      <c r="BG112" s="7" t="str">
        <f t="shared" si="28"/>
        <v>-</v>
      </c>
      <c r="BH112" s="321"/>
      <c r="BI112" s="207">
        <f aca="true" t="shared" si="31" ref="BI112:BK114">AG112</f>
        <v>0</v>
      </c>
      <c r="BJ112" s="209" t="str">
        <f t="shared" si="31"/>
        <v>-</v>
      </c>
      <c r="BK112" s="137">
        <f t="shared" si="31"/>
        <v>0</v>
      </c>
      <c r="BL112" s="324"/>
      <c r="BM112" s="207">
        <f>AK112</f>
        <v>0</v>
      </c>
      <c r="BN112" s="327"/>
      <c r="BO112" s="213">
        <f>AM112</f>
        <v>0</v>
      </c>
      <c r="BP112" s="330"/>
      <c r="BQ112" s="213">
        <f t="shared" si="29"/>
        <v>0</v>
      </c>
      <c r="CP112" s="14"/>
      <c r="HY112" s="135">
        <f>IF(T112="-",0,IF(T112&gt;V112,3,IF(T112=V112,1,0)))</f>
        <v>0</v>
      </c>
      <c r="HZ112" s="135">
        <f>IF(W112="-",0,IF(W112&gt;Y112,3,IF(W112=Y112,1,0)))</f>
        <v>0</v>
      </c>
      <c r="IA112" s="135">
        <f>IF(Z112="-",0,IF(Z112&gt;AB112,3,IF(Z112=AB112,1,0)))</f>
        <v>0</v>
      </c>
      <c r="IB112" s="135">
        <f>IF(AC112="-",0,IF(AC112&gt;AE112,3,IF(AC112=AE112,1,0)))</f>
        <v>0</v>
      </c>
      <c r="IC112" s="135"/>
    </row>
    <row r="113" spans="1:237" s="18" customFormat="1" ht="15" customHeight="1" thickBot="1" thickTop="1">
      <c r="A113" s="197">
        <v>0.4395833333333334</v>
      </c>
      <c r="B113" s="34">
        <v>286</v>
      </c>
      <c r="C113" s="35" t="s">
        <v>19</v>
      </c>
      <c r="D113" s="36">
        <f>L105</f>
        <v>2</v>
      </c>
      <c r="E113" s="37" t="str">
        <f>M105</f>
        <v>2:a Grupp 5</v>
      </c>
      <c r="F113" s="36">
        <f>L107</f>
        <v>4</v>
      </c>
      <c r="G113" s="37" t="str">
        <f>M107</f>
        <v>2:a Grupp 1</v>
      </c>
      <c r="H113" s="79" t="s">
        <v>21</v>
      </c>
      <c r="I113" s="138" t="s">
        <v>21</v>
      </c>
      <c r="J113" s="42" t="s">
        <v>21</v>
      </c>
      <c r="K113" s="30"/>
      <c r="L113" s="8">
        <v>7</v>
      </c>
      <c r="M113" s="413" t="s">
        <v>111</v>
      </c>
      <c r="N113" s="315"/>
      <c r="O113" s="315"/>
      <c r="P113" s="315"/>
      <c r="Q113" s="375"/>
      <c r="R113" s="375"/>
      <c r="S113" s="376"/>
      <c r="T113" s="97" t="str">
        <f>H114</f>
        <v>-</v>
      </c>
      <c r="U113" s="140" t="s">
        <v>21</v>
      </c>
      <c r="V113" s="130" t="str">
        <f>J114</f>
        <v>-</v>
      </c>
      <c r="W113" s="97" t="str">
        <f>J110</f>
        <v>-</v>
      </c>
      <c r="X113" s="140" t="s">
        <v>21</v>
      </c>
      <c r="Y113" s="130" t="str">
        <f>H110</f>
        <v>-</v>
      </c>
      <c r="Z113" s="101" t="s">
        <v>21</v>
      </c>
      <c r="AA113" s="103"/>
      <c r="AB113" s="104" t="s">
        <v>21</v>
      </c>
      <c r="AC113" s="97" t="str">
        <f>H107</f>
        <v>-</v>
      </c>
      <c r="AD113" s="140" t="s">
        <v>21</v>
      </c>
      <c r="AE113" s="130" t="str">
        <f>J107</f>
        <v>-</v>
      </c>
      <c r="AF113" s="332"/>
      <c r="AG113" s="199">
        <f>SUM(T113,W113,AC113)</f>
        <v>0</v>
      </c>
      <c r="AH113" s="204" t="s">
        <v>21</v>
      </c>
      <c r="AI113" s="206">
        <f>SUM(V113,Y113,AE113)</f>
        <v>0</v>
      </c>
      <c r="AJ113" s="334"/>
      <c r="AK113" s="200">
        <f>AG113-AI113</f>
        <v>0</v>
      </c>
      <c r="AL113" s="334"/>
      <c r="AM113" s="225">
        <f>SUM(HY113:IC113)</f>
        <v>0</v>
      </c>
      <c r="AN113" s="332"/>
      <c r="AO113" s="78"/>
      <c r="AQ113" s="8">
        <f t="shared" si="24"/>
        <v>7</v>
      </c>
      <c r="AR113" s="314" t="str">
        <f t="shared" si="24"/>
        <v>1:a Grupp 3</v>
      </c>
      <c r="AS113" s="315"/>
      <c r="AT113" s="315"/>
      <c r="AU113" s="316"/>
      <c r="AV113" s="28" t="str">
        <f t="shared" si="25"/>
        <v>-</v>
      </c>
      <c r="AW113" s="166" t="str">
        <f t="shared" si="25"/>
        <v>-</v>
      </c>
      <c r="AX113" s="46" t="str">
        <f t="shared" si="25"/>
        <v>-</v>
      </c>
      <c r="AY113" s="28" t="str">
        <f t="shared" si="26"/>
        <v>-</v>
      </c>
      <c r="AZ113" s="166" t="str">
        <f>X113</f>
        <v>-</v>
      </c>
      <c r="BA113" s="46" t="str">
        <f>Y113</f>
        <v>-</v>
      </c>
      <c r="BB113" s="311" t="str">
        <f t="shared" si="27"/>
        <v>-</v>
      </c>
      <c r="BC113" s="312"/>
      <c r="BD113" s="313"/>
      <c r="BE113" s="28" t="str">
        <f t="shared" si="28"/>
        <v>-</v>
      </c>
      <c r="BF113" s="166" t="str">
        <f t="shared" si="28"/>
        <v>-</v>
      </c>
      <c r="BG113" s="46" t="str">
        <f t="shared" si="28"/>
        <v>-</v>
      </c>
      <c r="BH113" s="321"/>
      <c r="BI113" s="207">
        <f t="shared" si="31"/>
        <v>0</v>
      </c>
      <c r="BJ113" s="209" t="str">
        <f t="shared" si="31"/>
        <v>-</v>
      </c>
      <c r="BK113" s="211">
        <f t="shared" si="31"/>
        <v>0</v>
      </c>
      <c r="BL113" s="324"/>
      <c r="BM113" s="208">
        <f>AK113</f>
        <v>0</v>
      </c>
      <c r="BN113" s="327"/>
      <c r="BO113" s="214">
        <f>AM113</f>
        <v>0</v>
      </c>
      <c r="BP113" s="330"/>
      <c r="BQ113" s="214">
        <f t="shared" si="29"/>
        <v>0</v>
      </c>
      <c r="CP113" s="14"/>
      <c r="HY113" s="135">
        <f>IF(T113="-",0,IF(T113&gt;V113,3,IF(T113=V113,1,0)))</f>
        <v>0</v>
      </c>
      <c r="HZ113" s="135">
        <f>IF(W113="-",0,IF(W113&gt;Y113,3,IF(W113=Y113,1,0)))</f>
        <v>0</v>
      </c>
      <c r="IA113" s="135">
        <f>IF(Z113="-",0,IF(Z113&gt;AB113,3,IF(Z113=AB113,1,0)))</f>
        <v>0</v>
      </c>
      <c r="IB113" s="135">
        <f>IF(AC113="-",0,IF(AC113&gt;AE113,3,IF(AC113=AE113,1,0)))</f>
        <v>0</v>
      </c>
      <c r="IC113" s="135"/>
    </row>
    <row r="114" spans="1:237" s="18" customFormat="1" ht="15" customHeight="1" thickBot="1" thickTop="1">
      <c r="A114" s="197">
        <v>0.4513888888888889</v>
      </c>
      <c r="B114" s="34">
        <v>286</v>
      </c>
      <c r="C114" s="35" t="s">
        <v>20</v>
      </c>
      <c r="D114" s="36">
        <f>L113</f>
        <v>7</v>
      </c>
      <c r="E114" s="37" t="str">
        <f>M113</f>
        <v>1:a Grupp 3</v>
      </c>
      <c r="F114" s="36">
        <f>L111</f>
        <v>5</v>
      </c>
      <c r="G114" s="37" t="str">
        <f>M111</f>
        <v>1:a Grupp 1</v>
      </c>
      <c r="H114" s="79" t="s">
        <v>21</v>
      </c>
      <c r="I114" s="138" t="s">
        <v>21</v>
      </c>
      <c r="J114" s="42" t="s">
        <v>21</v>
      </c>
      <c r="K114" s="30"/>
      <c r="L114" s="8">
        <v>8</v>
      </c>
      <c r="M114" s="413" t="s">
        <v>112</v>
      </c>
      <c r="N114" s="315"/>
      <c r="O114" s="315"/>
      <c r="P114" s="315"/>
      <c r="Q114" s="375"/>
      <c r="R114" s="375"/>
      <c r="S114" s="376"/>
      <c r="T114" s="97" t="str">
        <f>H111</f>
        <v>-</v>
      </c>
      <c r="U114" s="140" t="s">
        <v>21</v>
      </c>
      <c r="V114" s="66" t="str">
        <f>J111</f>
        <v>-</v>
      </c>
      <c r="W114" s="97" t="str">
        <f>J115</f>
        <v>-</v>
      </c>
      <c r="X114" s="140" t="s">
        <v>21</v>
      </c>
      <c r="Y114" s="66" t="str">
        <f>H115</f>
        <v>-</v>
      </c>
      <c r="Z114" s="97" t="str">
        <f>J107</f>
        <v>-</v>
      </c>
      <c r="AA114" s="140" t="s">
        <v>21</v>
      </c>
      <c r="AB114" s="66" t="str">
        <f>H107</f>
        <v>-</v>
      </c>
      <c r="AC114" s="101" t="s">
        <v>21</v>
      </c>
      <c r="AD114" s="103"/>
      <c r="AE114" s="104" t="s">
        <v>21</v>
      </c>
      <c r="AF114" s="333"/>
      <c r="AG114" s="199">
        <f>SUM(T114,W114,Z114)</f>
        <v>0</v>
      </c>
      <c r="AH114" s="204" t="s">
        <v>21</v>
      </c>
      <c r="AI114" s="205">
        <f>SUM(V114,Y114,AB114)</f>
        <v>0</v>
      </c>
      <c r="AJ114" s="335"/>
      <c r="AK114" s="199">
        <f>AG114-AI114</f>
        <v>0</v>
      </c>
      <c r="AL114" s="335"/>
      <c r="AM114" s="225">
        <f>SUM(HY114:IC114)</f>
        <v>0</v>
      </c>
      <c r="AN114" s="333"/>
      <c r="AO114" s="77"/>
      <c r="AQ114" s="8">
        <f t="shared" si="24"/>
        <v>8</v>
      </c>
      <c r="AR114" s="314" t="str">
        <f t="shared" si="24"/>
        <v>2:a Grupp 2</v>
      </c>
      <c r="AS114" s="315"/>
      <c r="AT114" s="315"/>
      <c r="AU114" s="316"/>
      <c r="AV114" s="28" t="str">
        <f t="shared" si="25"/>
        <v>-</v>
      </c>
      <c r="AW114" s="166" t="str">
        <f t="shared" si="25"/>
        <v>-</v>
      </c>
      <c r="AX114" s="7" t="str">
        <f t="shared" si="25"/>
        <v>-</v>
      </c>
      <c r="AY114" s="28" t="str">
        <f t="shared" si="26"/>
        <v>-</v>
      </c>
      <c r="AZ114" s="166" t="str">
        <f>X114</f>
        <v>-</v>
      </c>
      <c r="BA114" s="7" t="str">
        <f>Y114</f>
        <v>-</v>
      </c>
      <c r="BB114" s="28" t="str">
        <f t="shared" si="27"/>
        <v>-</v>
      </c>
      <c r="BC114" s="166" t="str">
        <f>AA114</f>
        <v>-</v>
      </c>
      <c r="BD114" s="7" t="str">
        <f>AB114</f>
        <v>-</v>
      </c>
      <c r="BE114" s="311" t="str">
        <f t="shared" si="28"/>
        <v>-</v>
      </c>
      <c r="BF114" s="312"/>
      <c r="BG114" s="313"/>
      <c r="BH114" s="322"/>
      <c r="BI114" s="207">
        <f t="shared" si="31"/>
        <v>0</v>
      </c>
      <c r="BJ114" s="209" t="str">
        <f t="shared" si="31"/>
        <v>-</v>
      </c>
      <c r="BK114" s="137">
        <f t="shared" si="31"/>
        <v>0</v>
      </c>
      <c r="BL114" s="325"/>
      <c r="BM114" s="207">
        <f>AK114</f>
        <v>0</v>
      </c>
      <c r="BN114" s="328"/>
      <c r="BO114" s="213">
        <f>AM114</f>
        <v>0</v>
      </c>
      <c r="BP114" s="331"/>
      <c r="BQ114" s="213">
        <f t="shared" si="29"/>
        <v>0</v>
      </c>
      <c r="CP114" s="14"/>
      <c r="HY114" s="135">
        <f>IF(T114="-",0,IF(T114&gt;V114,3,IF(T114=V114,1,0)))</f>
        <v>0</v>
      </c>
      <c r="HZ114" s="135">
        <f>IF(W114="-",0,IF(W114&gt;Y114,3,IF(W114=Y114,1,0)))</f>
        <v>0</v>
      </c>
      <c r="IA114" s="135">
        <f>IF(Z114="-",0,IF(Z114&gt;AB114,3,IF(Z114=AB114,1,0)))</f>
        <v>0</v>
      </c>
      <c r="IB114" s="135">
        <f>IF(AC114="-",0,IF(AC114&gt;AE114,3,IF(AC114=AE114,1,0)))</f>
        <v>0</v>
      </c>
      <c r="IC114" s="135"/>
    </row>
    <row r="115" spans="1:237" s="18" customFormat="1" ht="15" customHeight="1" thickBot="1" thickTop="1">
      <c r="A115" s="197">
        <v>0.46319444444444446</v>
      </c>
      <c r="B115" s="34">
        <v>288</v>
      </c>
      <c r="C115" s="35" t="s">
        <v>20</v>
      </c>
      <c r="D115" s="36">
        <f>L112</f>
        <v>6</v>
      </c>
      <c r="E115" s="297" t="str">
        <f>M112</f>
        <v>2:a grupp 4</v>
      </c>
      <c r="F115" s="36">
        <f>L114</f>
        <v>8</v>
      </c>
      <c r="G115" s="37" t="str">
        <f>M114</f>
        <v>2:a Grupp 2</v>
      </c>
      <c r="H115" s="79" t="s">
        <v>21</v>
      </c>
      <c r="I115" s="138" t="s">
        <v>21</v>
      </c>
      <c r="J115" s="42" t="s">
        <v>21</v>
      </c>
      <c r="K115" s="30"/>
      <c r="M115" s="162"/>
      <c r="N115" s="190"/>
      <c r="O115" s="163"/>
      <c r="P115" s="168"/>
      <c r="Q115" s="168"/>
      <c r="R115" s="168"/>
      <c r="S115" s="168"/>
      <c r="T115" s="107"/>
      <c r="U115" s="51"/>
      <c r="V115" s="111"/>
      <c r="W115" s="107"/>
      <c r="X115" s="51"/>
      <c r="Y115" s="111"/>
      <c r="Z115" s="98"/>
      <c r="AA115" s="14"/>
      <c r="AB115" s="19"/>
      <c r="AC115" s="98"/>
      <c r="AD115" s="14"/>
      <c r="AE115" s="19"/>
      <c r="AF115" s="56"/>
      <c r="AG115" s="56"/>
      <c r="AH115" s="127"/>
      <c r="AI115" s="131"/>
      <c r="AJ115" s="56"/>
      <c r="AK115" s="56"/>
      <c r="AR115" s="162"/>
      <c r="AS115" s="171"/>
      <c r="AT115" s="183"/>
      <c r="AU115" s="184"/>
      <c r="AV115" s="24"/>
      <c r="AW115" s="11"/>
      <c r="AX115" s="10"/>
      <c r="AY115" s="24"/>
      <c r="AZ115" s="11"/>
      <c r="BA115" s="10"/>
      <c r="BB115" s="24"/>
      <c r="BC115" s="11"/>
      <c r="BD115" s="10"/>
      <c r="BE115" s="24"/>
      <c r="BF115" s="11"/>
      <c r="BG115" s="10"/>
      <c r="BH115" s="169"/>
      <c r="BI115" s="169"/>
      <c r="BJ115" s="47"/>
      <c r="BK115" s="170"/>
      <c r="BL115" s="169"/>
      <c r="BM115" s="169"/>
      <c r="BN115" s="11"/>
      <c r="BO115" s="12"/>
      <c r="BP115" s="12"/>
      <c r="BQ115" s="12"/>
      <c r="CP115" s="14"/>
      <c r="HY115" s="14"/>
      <c r="HZ115" s="14"/>
      <c r="IA115" s="14"/>
      <c r="IB115" s="14"/>
      <c r="IC115" s="14"/>
    </row>
    <row r="116" spans="1:237" s="18" customFormat="1" ht="15" customHeight="1" thickBot="1" thickTop="1">
      <c r="A116" s="12"/>
      <c r="B116" s="20"/>
      <c r="C116" s="41"/>
      <c r="D116" s="12"/>
      <c r="E116" s="19"/>
      <c r="F116" s="12"/>
      <c r="G116" s="19"/>
      <c r="H116" s="143"/>
      <c r="I116" s="30"/>
      <c r="J116" s="144"/>
      <c r="K116" s="30"/>
      <c r="M116" s="162"/>
      <c r="N116" s="190"/>
      <c r="O116" s="163"/>
      <c r="P116" s="168"/>
      <c r="Q116" s="168"/>
      <c r="R116" s="168"/>
      <c r="S116" s="168"/>
      <c r="T116" s="107"/>
      <c r="U116" s="51"/>
      <c r="V116" s="111"/>
      <c r="W116" s="107"/>
      <c r="X116" s="51"/>
      <c r="Y116" s="111"/>
      <c r="Z116" s="98"/>
      <c r="AA116" s="14"/>
      <c r="AB116" s="19"/>
      <c r="AC116" s="98"/>
      <c r="AD116" s="14"/>
      <c r="AE116" s="19"/>
      <c r="AF116" s="56"/>
      <c r="AG116" s="56"/>
      <c r="AH116" s="127"/>
      <c r="AI116" s="131"/>
      <c r="AJ116" s="56"/>
      <c r="AK116" s="56"/>
      <c r="AR116" s="162"/>
      <c r="AS116" s="171"/>
      <c r="AT116" s="183"/>
      <c r="AU116" s="184"/>
      <c r="AV116" s="24"/>
      <c r="AW116" s="11"/>
      <c r="AX116" s="10"/>
      <c r="AY116" s="24"/>
      <c r="AZ116" s="11"/>
      <c r="BA116" s="10"/>
      <c r="BB116" s="24"/>
      <c r="BC116" s="11"/>
      <c r="BD116" s="10"/>
      <c r="BE116" s="24"/>
      <c r="BF116" s="11"/>
      <c r="BG116" s="10"/>
      <c r="BH116" s="169"/>
      <c r="BI116" s="169"/>
      <c r="BJ116" s="47"/>
      <c r="BK116" s="170"/>
      <c r="BL116" s="169"/>
      <c r="BM116" s="169"/>
      <c r="BN116" s="11"/>
      <c r="BO116" s="12"/>
      <c r="BP116" s="12"/>
      <c r="BQ116" s="12"/>
      <c r="CP116" s="14"/>
      <c r="HY116" s="14"/>
      <c r="HZ116" s="14"/>
      <c r="IA116" s="14"/>
      <c r="IB116" s="14"/>
      <c r="IC116" s="14"/>
    </row>
    <row r="117" spans="1:253" s="13" customFormat="1" ht="15" customHeight="1" thickBot="1" thickTop="1">
      <c r="A117" s="12"/>
      <c r="B117" s="20"/>
      <c r="C117" s="41"/>
      <c r="D117" s="12"/>
      <c r="E117" s="317" t="s">
        <v>45</v>
      </c>
      <c r="F117" s="318"/>
      <c r="G117" s="319"/>
      <c r="H117" s="81"/>
      <c r="I117" s="30"/>
      <c r="J117" s="33"/>
      <c r="K117" s="30"/>
      <c r="L117" s="18"/>
      <c r="M117" s="226"/>
      <c r="N117" s="229"/>
      <c r="O117" s="227"/>
      <c r="P117" s="228"/>
      <c r="Q117" s="107"/>
      <c r="R117" s="51"/>
      <c r="S117" s="111"/>
      <c r="T117" s="107"/>
      <c r="U117" s="51"/>
      <c r="V117" s="111"/>
      <c r="W117" s="98"/>
      <c r="X117" s="14"/>
      <c r="Y117" s="19"/>
      <c r="Z117" s="98"/>
      <c r="AA117" s="14"/>
      <c r="AB117" s="19"/>
      <c r="AC117" s="56"/>
      <c r="AD117" s="56"/>
      <c r="AE117" s="127"/>
      <c r="AF117" s="131"/>
      <c r="AG117" s="56"/>
      <c r="AH117" s="56"/>
      <c r="AI117" s="18"/>
      <c r="AJ117" s="18"/>
      <c r="AK117" s="18"/>
      <c r="AL117" s="18"/>
      <c r="AM117" s="18"/>
      <c r="AN117" s="18"/>
      <c r="AO117" s="162"/>
      <c r="AP117" s="171"/>
      <c r="AQ117" s="183"/>
      <c r="AR117" s="184"/>
      <c r="AS117" s="24"/>
      <c r="AT117" s="11"/>
      <c r="AU117" s="10"/>
      <c r="AV117" s="24"/>
      <c r="AW117" s="11"/>
      <c r="AX117" s="10"/>
      <c r="AY117" s="24"/>
      <c r="AZ117" s="11"/>
      <c r="BA117" s="10"/>
      <c r="BB117" s="24"/>
      <c r="BC117" s="11"/>
      <c r="BD117" s="10"/>
      <c r="BE117" s="169"/>
      <c r="BF117" s="169"/>
      <c r="BG117" s="47"/>
      <c r="BH117" s="170"/>
      <c r="BI117" s="169"/>
      <c r="BJ117" s="169"/>
      <c r="BK117" s="11"/>
      <c r="BL117" s="12"/>
      <c r="BM117" s="12"/>
      <c r="BN117" s="12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4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4"/>
      <c r="HW117" s="14"/>
      <c r="HX117" s="14"/>
      <c r="HY117" s="14"/>
      <c r="HZ117" s="14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</row>
    <row r="118" spans="1:253" s="13" customFormat="1" ht="15" customHeight="1" thickBot="1" thickTop="1">
      <c r="A118" s="9" t="s">
        <v>15</v>
      </c>
      <c r="B118" s="34" t="s">
        <v>10</v>
      </c>
      <c r="C118" s="35" t="s">
        <v>34</v>
      </c>
      <c r="D118" s="25" t="s">
        <v>14</v>
      </c>
      <c r="E118" s="25" t="s">
        <v>11</v>
      </c>
      <c r="F118" s="25" t="s">
        <v>14</v>
      </c>
      <c r="G118" s="25" t="s">
        <v>11</v>
      </c>
      <c r="H118" s="305" t="s">
        <v>5</v>
      </c>
      <c r="I118" s="305"/>
      <c r="J118" s="305"/>
      <c r="K118" s="30"/>
      <c r="L118" s="18"/>
      <c r="M118" s="226"/>
      <c r="N118" s="229"/>
      <c r="O118" s="227"/>
      <c r="P118" s="228"/>
      <c r="Q118" s="107"/>
      <c r="R118" s="51"/>
      <c r="S118" s="111"/>
      <c r="T118" s="107"/>
      <c r="U118" s="51"/>
      <c r="V118" s="111"/>
      <c r="W118" s="98"/>
      <c r="X118" s="14"/>
      <c r="Y118" s="19"/>
      <c r="Z118" s="98"/>
      <c r="AA118" s="14"/>
      <c r="AB118" s="19"/>
      <c r="AC118" s="56"/>
      <c r="AD118" s="56"/>
      <c r="AE118" s="127"/>
      <c r="AF118" s="131"/>
      <c r="AG118" s="56"/>
      <c r="AH118" s="56"/>
      <c r="AI118" s="18"/>
      <c r="AJ118" s="18"/>
      <c r="AK118" s="18"/>
      <c r="AL118" s="18"/>
      <c r="AM118" s="18"/>
      <c r="AN118" s="18"/>
      <c r="AO118" s="162"/>
      <c r="AP118" s="171"/>
      <c r="AQ118" s="183"/>
      <c r="AR118" s="184"/>
      <c r="AS118" s="24"/>
      <c r="AT118" s="11"/>
      <c r="AU118" s="10"/>
      <c r="AV118" s="24"/>
      <c r="AW118" s="11"/>
      <c r="AX118" s="10"/>
      <c r="AY118" s="24"/>
      <c r="AZ118" s="11"/>
      <c r="BA118" s="10"/>
      <c r="BB118" s="24"/>
      <c r="BC118" s="11"/>
      <c r="BD118" s="10"/>
      <c r="BE118" s="169"/>
      <c r="BF118" s="169"/>
      <c r="BG118" s="47"/>
      <c r="BH118" s="170"/>
      <c r="BI118" s="169"/>
      <c r="BJ118" s="169"/>
      <c r="BK118" s="11"/>
      <c r="BL118" s="12"/>
      <c r="BM118" s="12"/>
      <c r="BN118" s="12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4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4"/>
      <c r="HW118" s="14"/>
      <c r="HX118" s="14"/>
      <c r="HY118" s="14"/>
      <c r="HZ118" s="14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</row>
    <row r="119" spans="1:253" s="49" customFormat="1" ht="15" customHeight="1" thickBot="1" thickTop="1">
      <c r="A119" s="197">
        <v>0.4791666666666667</v>
      </c>
      <c r="B119" s="34">
        <v>289</v>
      </c>
      <c r="C119" s="35" t="s">
        <v>46</v>
      </c>
      <c r="D119" s="236"/>
      <c r="E119" s="238" t="s">
        <v>25</v>
      </c>
      <c r="F119" s="238"/>
      <c r="G119" s="238" t="s">
        <v>24</v>
      </c>
      <c r="H119" s="39"/>
      <c r="I119" s="138" t="s">
        <v>21</v>
      </c>
      <c r="J119" s="43"/>
      <c r="K119" s="30"/>
      <c r="L119" s="18"/>
      <c r="M119" s="226"/>
      <c r="N119" s="229"/>
      <c r="O119" s="227"/>
      <c r="P119" s="228"/>
      <c r="Q119" s="107"/>
      <c r="R119" s="51"/>
      <c r="S119" s="111"/>
      <c r="T119" s="107"/>
      <c r="U119" s="51"/>
      <c r="V119" s="111"/>
      <c r="W119" s="98"/>
      <c r="X119" s="14"/>
      <c r="Y119" s="19"/>
      <c r="Z119" s="98"/>
      <c r="AA119" s="14"/>
      <c r="AB119" s="19"/>
      <c r="AC119" s="56"/>
      <c r="AD119" s="56"/>
      <c r="AE119" s="127"/>
      <c r="AF119" s="131"/>
      <c r="AG119" s="56"/>
      <c r="AH119" s="56"/>
      <c r="AI119" s="18"/>
      <c r="AJ119" s="18"/>
      <c r="AK119" s="18"/>
      <c r="AL119" s="18"/>
      <c r="AM119" s="18"/>
      <c r="AN119" s="18"/>
      <c r="AO119" s="162"/>
      <c r="AP119" s="171"/>
      <c r="AQ119" s="183"/>
      <c r="AR119" s="184"/>
      <c r="AS119" s="24"/>
      <c r="AT119" s="11"/>
      <c r="AU119" s="10"/>
      <c r="AV119" s="24"/>
      <c r="AW119" s="11"/>
      <c r="AX119" s="10"/>
      <c r="AY119" s="24"/>
      <c r="AZ119" s="11"/>
      <c r="BA119" s="10"/>
      <c r="BB119" s="24"/>
      <c r="BC119" s="11"/>
      <c r="BD119" s="10"/>
      <c r="BE119" s="169"/>
      <c r="BF119" s="169"/>
      <c r="BG119" s="47"/>
      <c r="BH119" s="170"/>
      <c r="BI119" s="169"/>
      <c r="BJ119" s="169"/>
      <c r="BK119" s="11"/>
      <c r="BL119" s="12"/>
      <c r="BM119" s="12"/>
      <c r="BN119" s="12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4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4"/>
      <c r="HW119" s="14"/>
      <c r="HX119" s="14"/>
      <c r="HY119" s="14"/>
      <c r="HZ119" s="14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</row>
    <row r="120" spans="1:253" s="49" customFormat="1" ht="15" customHeight="1" thickBot="1" thickTop="1">
      <c r="A120" s="9"/>
      <c r="B120" s="34"/>
      <c r="C120" s="35"/>
      <c r="D120" s="7"/>
      <c r="E120" s="9"/>
      <c r="F120" s="9"/>
      <c r="G120" s="9"/>
      <c r="H120" s="39"/>
      <c r="I120" s="138" t="s">
        <v>21</v>
      </c>
      <c r="J120" s="43"/>
      <c r="K120" s="30"/>
      <c r="L120" s="18"/>
      <c r="M120" s="226"/>
      <c r="N120" s="229"/>
      <c r="O120" s="227"/>
      <c r="P120" s="228"/>
      <c r="Q120" s="107"/>
      <c r="R120" s="51"/>
      <c r="S120" s="111"/>
      <c r="T120" s="107"/>
      <c r="U120" s="51"/>
      <c r="V120" s="111"/>
      <c r="W120" s="98"/>
      <c r="X120" s="14"/>
      <c r="Y120" s="19"/>
      <c r="Z120" s="98"/>
      <c r="AA120" s="14"/>
      <c r="AB120" s="19"/>
      <c r="AC120" s="56"/>
      <c r="AD120" s="56"/>
      <c r="AE120" s="127"/>
      <c r="AF120" s="131"/>
      <c r="AG120" s="56"/>
      <c r="AH120" s="56"/>
      <c r="AI120" s="18"/>
      <c r="AJ120" s="18"/>
      <c r="AK120" s="18"/>
      <c r="AL120" s="18"/>
      <c r="AM120" s="18"/>
      <c r="AN120" s="18"/>
      <c r="AO120" s="162"/>
      <c r="AP120" s="171"/>
      <c r="AQ120" s="183"/>
      <c r="AR120" s="184"/>
      <c r="AS120" s="24"/>
      <c r="AT120" s="11"/>
      <c r="AU120" s="10"/>
      <c r="AV120" s="24"/>
      <c r="AW120" s="11"/>
      <c r="AX120" s="10"/>
      <c r="AY120" s="24"/>
      <c r="AZ120" s="11"/>
      <c r="BA120" s="10"/>
      <c r="BB120" s="24"/>
      <c r="BC120" s="11"/>
      <c r="BD120" s="10"/>
      <c r="BE120" s="169"/>
      <c r="BF120" s="169"/>
      <c r="BG120" s="47"/>
      <c r="BH120" s="170"/>
      <c r="BI120" s="169"/>
      <c r="BJ120" s="169"/>
      <c r="BK120" s="11"/>
      <c r="BL120" s="12"/>
      <c r="BM120" s="12"/>
      <c r="BN120" s="12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4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4"/>
      <c r="HW120" s="14"/>
      <c r="HX120" s="14"/>
      <c r="HY120" s="14"/>
      <c r="HZ120" s="14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</row>
    <row r="121" spans="1:253" s="58" customFormat="1" ht="15" customHeight="1" thickBot="1" thickTop="1">
      <c r="A121" s="197">
        <v>0.4930555555555556</v>
      </c>
      <c r="B121" s="34">
        <v>290</v>
      </c>
      <c r="C121" s="35" t="s">
        <v>47</v>
      </c>
      <c r="D121" s="236"/>
      <c r="E121" s="238" t="s">
        <v>26</v>
      </c>
      <c r="F121" s="238"/>
      <c r="G121" s="238" t="s">
        <v>23</v>
      </c>
      <c r="H121" s="39"/>
      <c r="I121" s="138" t="s">
        <v>21</v>
      </c>
      <c r="J121" s="43"/>
      <c r="K121" s="30"/>
      <c r="L121" s="18"/>
      <c r="M121" s="226"/>
      <c r="N121" s="229"/>
      <c r="O121" s="227"/>
      <c r="P121" s="228"/>
      <c r="Q121" s="107"/>
      <c r="R121" s="51"/>
      <c r="S121" s="111"/>
      <c r="T121" s="107"/>
      <c r="U121" s="51"/>
      <c r="V121" s="111"/>
      <c r="W121" s="98"/>
      <c r="X121" s="14"/>
      <c r="Y121" s="19"/>
      <c r="Z121" s="98"/>
      <c r="AA121" s="14"/>
      <c r="AB121" s="19"/>
      <c r="AC121" s="56"/>
      <c r="AD121" s="56"/>
      <c r="AE121" s="127"/>
      <c r="AF121" s="131"/>
      <c r="AG121" s="56"/>
      <c r="AH121" s="56"/>
      <c r="AI121" s="18"/>
      <c r="AJ121" s="18"/>
      <c r="AK121" s="18"/>
      <c r="AL121" s="18"/>
      <c r="AM121" s="18"/>
      <c r="AN121" s="18"/>
      <c r="AO121" s="162"/>
      <c r="AP121" s="171"/>
      <c r="AQ121" s="183"/>
      <c r="AR121" s="184"/>
      <c r="AS121" s="24"/>
      <c r="AT121" s="11"/>
      <c r="AU121" s="10"/>
      <c r="AV121" s="24"/>
      <c r="AW121" s="11"/>
      <c r="AX121" s="10"/>
      <c r="AY121" s="24"/>
      <c r="AZ121" s="11"/>
      <c r="BA121" s="10"/>
      <c r="BB121" s="24"/>
      <c r="BC121" s="11"/>
      <c r="BD121" s="10"/>
      <c r="BE121" s="169"/>
      <c r="BF121" s="169"/>
      <c r="BG121" s="47"/>
      <c r="BH121" s="170"/>
      <c r="BI121" s="169"/>
      <c r="BJ121" s="169"/>
      <c r="BK121" s="11"/>
      <c r="BL121" s="12"/>
      <c r="BM121" s="12"/>
      <c r="BN121" s="12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4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4"/>
      <c r="HW121" s="14"/>
      <c r="HX121" s="14"/>
      <c r="HY121" s="14"/>
      <c r="HZ121" s="14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</row>
    <row r="122" spans="1:253" s="58" customFormat="1" ht="15" customHeight="1" thickBot="1" thickTop="1">
      <c r="A122" s="7"/>
      <c r="B122" s="34"/>
      <c r="C122" s="35"/>
      <c r="D122" s="7"/>
      <c r="E122" s="9"/>
      <c r="F122" s="9"/>
      <c r="G122" s="9"/>
      <c r="H122" s="39"/>
      <c r="I122" s="138" t="s">
        <v>21</v>
      </c>
      <c r="J122" s="43"/>
      <c r="K122" s="30"/>
      <c r="L122" s="18"/>
      <c r="M122" s="226"/>
      <c r="N122" s="229"/>
      <c r="O122" s="227"/>
      <c r="P122" s="228"/>
      <c r="Q122" s="107"/>
      <c r="R122" s="51"/>
      <c r="S122" s="111"/>
      <c r="T122" s="107"/>
      <c r="U122" s="51"/>
      <c r="V122" s="111"/>
      <c r="W122" s="98"/>
      <c r="X122" s="14"/>
      <c r="Y122" s="19"/>
      <c r="Z122" s="98"/>
      <c r="AA122" s="14"/>
      <c r="AB122" s="19"/>
      <c r="AC122" s="56"/>
      <c r="AD122" s="56"/>
      <c r="AE122" s="127"/>
      <c r="AF122" s="131"/>
      <c r="AG122" s="56"/>
      <c r="AH122" s="56"/>
      <c r="AI122" s="18"/>
      <c r="AJ122" s="18"/>
      <c r="AK122" s="18"/>
      <c r="AL122" s="18"/>
      <c r="AM122" s="18"/>
      <c r="AN122" s="18"/>
      <c r="AO122" s="162"/>
      <c r="AP122" s="171"/>
      <c r="AQ122" s="183"/>
      <c r="AR122" s="184"/>
      <c r="AS122" s="24"/>
      <c r="AT122" s="11"/>
      <c r="AU122" s="10"/>
      <c r="AV122" s="24"/>
      <c r="AW122" s="11"/>
      <c r="AX122" s="10"/>
      <c r="AY122" s="24"/>
      <c r="AZ122" s="11"/>
      <c r="BA122" s="10"/>
      <c r="BB122" s="24"/>
      <c r="BC122" s="11"/>
      <c r="BD122" s="10"/>
      <c r="BE122" s="169"/>
      <c r="BF122" s="169"/>
      <c r="BG122" s="47"/>
      <c r="BH122" s="170"/>
      <c r="BI122" s="169"/>
      <c r="BJ122" s="169"/>
      <c r="BK122" s="11"/>
      <c r="BL122" s="12"/>
      <c r="BM122" s="12"/>
      <c r="BN122" s="12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4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4"/>
      <c r="HW122" s="14"/>
      <c r="HX122" s="14"/>
      <c r="HY122" s="14"/>
      <c r="HZ122" s="14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</row>
    <row r="123" spans="1:237" s="18" customFormat="1" ht="15" customHeight="1" thickBot="1" thickTop="1">
      <c r="A123" s="1"/>
      <c r="B123" s="85"/>
      <c r="C123" s="88"/>
      <c r="D123" s="52"/>
      <c r="E123" s="49"/>
      <c r="F123" s="1"/>
      <c r="G123" s="49"/>
      <c r="H123" s="105"/>
      <c r="I123" s="29"/>
      <c r="J123" s="72"/>
      <c r="K123" s="30"/>
      <c r="L123" s="49"/>
      <c r="M123" s="164"/>
      <c r="N123" s="192"/>
      <c r="O123" s="193"/>
      <c r="P123" s="191"/>
      <c r="Q123" s="191"/>
      <c r="R123" s="191"/>
      <c r="S123" s="191"/>
      <c r="T123" s="108"/>
      <c r="U123" s="50"/>
      <c r="V123" s="109"/>
      <c r="W123" s="108"/>
      <c r="X123" s="50"/>
      <c r="Y123" s="114"/>
      <c r="Z123" s="115"/>
      <c r="AA123" s="120"/>
      <c r="AB123" s="114"/>
      <c r="AC123" s="115"/>
      <c r="AD123" s="120"/>
      <c r="AE123" s="114"/>
      <c r="AF123" s="122"/>
      <c r="AG123" s="122"/>
      <c r="AH123" s="128"/>
      <c r="AI123" s="132"/>
      <c r="AJ123" s="122"/>
      <c r="AK123" s="122"/>
      <c r="AL123" s="49"/>
      <c r="AM123" s="49"/>
      <c r="AN123" s="49"/>
      <c r="AO123" s="49"/>
      <c r="AP123" s="49"/>
      <c r="AQ123" s="49"/>
      <c r="AR123" s="164"/>
      <c r="AS123" s="185"/>
      <c r="AT123" s="186"/>
      <c r="AU123" s="187"/>
      <c r="AV123" s="175"/>
      <c r="AW123" s="92"/>
      <c r="AX123" s="2"/>
      <c r="AY123" s="175"/>
      <c r="AZ123" s="93"/>
      <c r="BA123" s="2"/>
      <c r="BB123" s="175"/>
      <c r="BC123" s="93"/>
      <c r="BD123" s="2"/>
      <c r="BE123" s="175"/>
      <c r="BF123" s="93"/>
      <c r="BG123" s="2"/>
      <c r="BH123" s="176"/>
      <c r="BI123" s="176"/>
      <c r="BJ123" s="125"/>
      <c r="BK123" s="177"/>
      <c r="BL123" s="176"/>
      <c r="BM123" s="176"/>
      <c r="BN123" s="93"/>
      <c r="BO123" s="1"/>
      <c r="BP123" s="1"/>
      <c r="BQ123" s="1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120"/>
      <c r="HY123" s="120"/>
      <c r="HZ123" s="120"/>
      <c r="IA123" s="120"/>
      <c r="IB123" s="120"/>
      <c r="IC123" s="120"/>
    </row>
    <row r="124" spans="1:237" s="18" customFormat="1" ht="15" customHeight="1" thickBot="1" thickTop="1">
      <c r="A124" s="41"/>
      <c r="B124" s="20"/>
      <c r="C124" s="41"/>
      <c r="D124" s="41"/>
      <c r="E124" s="306" t="s">
        <v>33</v>
      </c>
      <c r="F124" s="309"/>
      <c r="G124" s="310"/>
      <c r="H124" s="112"/>
      <c r="I124" s="76"/>
      <c r="J124" s="76"/>
      <c r="K124" s="30"/>
      <c r="L124" s="41"/>
      <c r="M124" s="349"/>
      <c r="N124" s="349"/>
      <c r="O124" s="349"/>
      <c r="P124" s="349"/>
      <c r="Q124" s="196"/>
      <c r="R124" s="196"/>
      <c r="S124" s="196"/>
      <c r="T124" s="112"/>
      <c r="U124" s="76"/>
      <c r="V124" s="113"/>
      <c r="W124" s="112"/>
      <c r="X124" s="76"/>
      <c r="Y124" s="113"/>
      <c r="Z124" s="117"/>
      <c r="AA124" s="41"/>
      <c r="AB124" s="61"/>
      <c r="AC124" s="117"/>
      <c r="AD124" s="41"/>
      <c r="AE124" s="61"/>
      <c r="AF124" s="124"/>
      <c r="AG124" s="124"/>
      <c r="AH124" s="124"/>
      <c r="AI124" s="134"/>
      <c r="AJ124" s="124"/>
      <c r="AK124" s="124"/>
      <c r="AL124" s="41"/>
      <c r="AM124" s="41"/>
      <c r="AN124" s="41"/>
      <c r="AO124" s="41"/>
      <c r="AP124" s="41"/>
      <c r="AQ124" s="41"/>
      <c r="AR124" s="349"/>
      <c r="AS124" s="371"/>
      <c r="AT124" s="371"/>
      <c r="AU124" s="371"/>
      <c r="AV124" s="112"/>
      <c r="AW124" s="76"/>
      <c r="AX124" s="113"/>
      <c r="AY124" s="112"/>
      <c r="AZ124" s="76"/>
      <c r="BA124" s="113"/>
      <c r="BB124" s="117"/>
      <c r="BC124" s="41"/>
      <c r="BD124" s="61"/>
      <c r="BE124" s="117"/>
      <c r="BF124" s="41"/>
      <c r="BG124" s="61"/>
      <c r="BH124" s="124"/>
      <c r="BI124" s="124"/>
      <c r="BJ124" s="124"/>
      <c r="BK124" s="134"/>
      <c r="BL124" s="124"/>
      <c r="BM124" s="124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HY124" s="136"/>
      <c r="HZ124" s="136"/>
      <c r="IA124" s="136"/>
      <c r="IB124" s="136"/>
      <c r="IC124" s="135"/>
    </row>
    <row r="125" spans="1:237" s="18" customFormat="1" ht="15" customHeight="1" thickBot="1" thickTop="1">
      <c r="A125" s="9" t="s">
        <v>15</v>
      </c>
      <c r="B125" s="34" t="s">
        <v>10</v>
      </c>
      <c r="C125" s="35" t="s">
        <v>34</v>
      </c>
      <c r="D125" s="25" t="s">
        <v>14</v>
      </c>
      <c r="E125" s="25" t="s">
        <v>4</v>
      </c>
      <c r="F125" s="25" t="s">
        <v>14</v>
      </c>
      <c r="G125" s="25" t="s">
        <v>4</v>
      </c>
      <c r="H125" s="305" t="s">
        <v>5</v>
      </c>
      <c r="I125" s="305"/>
      <c r="J125" s="305"/>
      <c r="K125" s="30"/>
      <c r="L125" s="31" t="s">
        <v>14</v>
      </c>
      <c r="M125" s="317" t="s">
        <v>42</v>
      </c>
      <c r="N125" s="350"/>
      <c r="O125" s="350"/>
      <c r="P125" s="350"/>
      <c r="Q125" s="351"/>
      <c r="R125" s="351"/>
      <c r="S125" s="352"/>
      <c r="T125" s="353">
        <f>L126</f>
        <v>9</v>
      </c>
      <c r="U125" s="354"/>
      <c r="V125" s="355"/>
      <c r="W125" s="353">
        <f>L127</f>
        <v>10</v>
      </c>
      <c r="X125" s="354"/>
      <c r="Y125" s="355"/>
      <c r="Z125" s="358">
        <f>L128</f>
        <v>11</v>
      </c>
      <c r="AA125" s="359"/>
      <c r="AB125" s="360"/>
      <c r="AC125" s="358">
        <f>L129</f>
        <v>12</v>
      </c>
      <c r="AD125" s="359"/>
      <c r="AE125" s="360"/>
      <c r="AF125" s="317" t="s">
        <v>22</v>
      </c>
      <c r="AG125" s="361"/>
      <c r="AH125" s="361"/>
      <c r="AI125" s="361"/>
      <c r="AJ125" s="361"/>
      <c r="AK125" s="362"/>
      <c r="AL125" s="317" t="s">
        <v>17</v>
      </c>
      <c r="AM125" s="363"/>
      <c r="AN125" s="364"/>
      <c r="AO125" s="64" t="s">
        <v>18</v>
      </c>
      <c r="AQ125" s="40" t="str">
        <f aca="true" t="shared" si="32" ref="AQ125:AR136">L125</f>
        <v>Nr</v>
      </c>
      <c r="AR125" s="344" t="str">
        <f t="shared" si="32"/>
        <v>Slutspel grupp 3</v>
      </c>
      <c r="AS125" s="369"/>
      <c r="AT125" s="369"/>
      <c r="AU125" s="370"/>
      <c r="AV125" s="336">
        <f aca="true" t="shared" si="33" ref="AV125:AX136">T125</f>
        <v>9</v>
      </c>
      <c r="AW125" s="337"/>
      <c r="AX125" s="338"/>
      <c r="AY125" s="336">
        <f aca="true" t="shared" si="34" ref="AY125:AY136">W125</f>
        <v>10</v>
      </c>
      <c r="AZ125" s="337"/>
      <c r="BA125" s="338"/>
      <c r="BB125" s="341">
        <f aca="true" t="shared" si="35" ref="BB125:BB136">Z125</f>
        <v>11</v>
      </c>
      <c r="BC125" s="342"/>
      <c r="BD125" s="343"/>
      <c r="BE125" s="341">
        <f aca="true" t="shared" si="36" ref="BE125:BG136">AC125</f>
        <v>12</v>
      </c>
      <c r="BF125" s="342"/>
      <c r="BG125" s="343"/>
      <c r="BH125" s="344" t="str">
        <f>AF125</f>
        <v>Målskillnad</v>
      </c>
      <c r="BI125" s="345"/>
      <c r="BJ125" s="345"/>
      <c r="BK125" s="345"/>
      <c r="BL125" s="345"/>
      <c r="BM125" s="346"/>
      <c r="BN125" s="344" t="str">
        <f>AL125</f>
        <v>Poäng</v>
      </c>
      <c r="BO125" s="347"/>
      <c r="BP125" s="348"/>
      <c r="BQ125" s="68" t="str">
        <f aca="true" t="shared" si="37" ref="BQ125:BQ136">AO125</f>
        <v>Plac</v>
      </c>
      <c r="CP125" s="14"/>
      <c r="HY125" s="135" t="s">
        <v>28</v>
      </c>
      <c r="HZ125" s="135" t="s">
        <v>29</v>
      </c>
      <c r="IA125" s="135" t="s">
        <v>30</v>
      </c>
      <c r="IB125" s="135" t="s">
        <v>31</v>
      </c>
      <c r="IC125" s="135"/>
    </row>
    <row r="126" spans="1:237" s="18" customFormat="1" ht="15" customHeight="1" thickBot="1" thickTop="1">
      <c r="A126" s="142">
        <v>0.5104166666666666</v>
      </c>
      <c r="B126" s="34">
        <v>291</v>
      </c>
      <c r="C126" s="35" t="s">
        <v>36</v>
      </c>
      <c r="D126" s="36">
        <f>L126</f>
        <v>9</v>
      </c>
      <c r="E126" s="37" t="str">
        <f>M126</f>
        <v>1:a Grupp 6</v>
      </c>
      <c r="F126" s="36">
        <f>L127</f>
        <v>10</v>
      </c>
      <c r="G126" s="37" t="str">
        <f>M127</f>
        <v>2:a Grupp 7</v>
      </c>
      <c r="H126" s="79" t="s">
        <v>21</v>
      </c>
      <c r="I126" s="138" t="s">
        <v>21</v>
      </c>
      <c r="J126" s="42" t="s">
        <v>21</v>
      </c>
      <c r="K126" s="30"/>
      <c r="L126" s="9">
        <v>9</v>
      </c>
      <c r="M126" s="413" t="s">
        <v>113</v>
      </c>
      <c r="N126" s="315"/>
      <c r="O126" s="315"/>
      <c r="P126" s="315"/>
      <c r="Q126" s="375"/>
      <c r="R126" s="375"/>
      <c r="S126" s="376"/>
      <c r="T126" s="101" t="s">
        <v>21</v>
      </c>
      <c r="U126" s="103"/>
      <c r="V126" s="104" t="s">
        <v>21</v>
      </c>
      <c r="W126" s="97" t="str">
        <f>H126</f>
        <v>-</v>
      </c>
      <c r="X126" s="140" t="s">
        <v>21</v>
      </c>
      <c r="Y126" s="66" t="str">
        <f>J126</f>
        <v>-</v>
      </c>
      <c r="Z126" s="97" t="str">
        <f>J134</f>
        <v>-</v>
      </c>
      <c r="AA126" s="140" t="s">
        <v>21</v>
      </c>
      <c r="AB126" s="66" t="str">
        <f>H134</f>
        <v>-</v>
      </c>
      <c r="AC126" s="97" t="str">
        <f>J131</f>
        <v>-</v>
      </c>
      <c r="AD126" s="140" t="s">
        <v>21</v>
      </c>
      <c r="AE126" s="66" t="str">
        <f>H131</f>
        <v>-</v>
      </c>
      <c r="AF126" s="320"/>
      <c r="AG126" s="199">
        <f>SUM(W126,Z126,AC126)</f>
        <v>0</v>
      </c>
      <c r="AH126" s="204" t="s">
        <v>21</v>
      </c>
      <c r="AI126" s="205">
        <f>SUM(Y126,AB126,AE126)</f>
        <v>0</v>
      </c>
      <c r="AJ126" s="323"/>
      <c r="AK126" s="199">
        <f>AG126-AI126</f>
        <v>0</v>
      </c>
      <c r="AL126" s="323"/>
      <c r="AM126" s="223">
        <f>SUM(HY126:IC126)</f>
        <v>0</v>
      </c>
      <c r="AN126" s="320"/>
      <c r="AO126" s="77"/>
      <c r="AQ126" s="9">
        <f t="shared" si="32"/>
        <v>9</v>
      </c>
      <c r="AR126" s="314" t="str">
        <f t="shared" si="32"/>
        <v>1:a Grupp 6</v>
      </c>
      <c r="AS126" s="367"/>
      <c r="AT126" s="367"/>
      <c r="AU126" s="368"/>
      <c r="AV126" s="311" t="str">
        <f t="shared" si="33"/>
        <v>-</v>
      </c>
      <c r="AW126" s="312"/>
      <c r="AX126" s="313"/>
      <c r="AY126" s="28" t="str">
        <f t="shared" si="34"/>
        <v>-</v>
      </c>
      <c r="AZ126" s="166" t="str">
        <f>X126</f>
        <v>-</v>
      </c>
      <c r="BA126" s="7" t="str">
        <f>Y126</f>
        <v>-</v>
      </c>
      <c r="BB126" s="28" t="str">
        <f t="shared" si="35"/>
        <v>-</v>
      </c>
      <c r="BC126" s="166" t="str">
        <f>AA126</f>
        <v>-</v>
      </c>
      <c r="BD126" s="7" t="str">
        <f>AB126</f>
        <v>-</v>
      </c>
      <c r="BE126" s="28" t="str">
        <f t="shared" si="36"/>
        <v>-</v>
      </c>
      <c r="BF126" s="166" t="str">
        <f t="shared" si="36"/>
        <v>-</v>
      </c>
      <c r="BG126" s="7" t="str">
        <f t="shared" si="36"/>
        <v>-</v>
      </c>
      <c r="BH126" s="320"/>
      <c r="BI126" s="207">
        <f>AG126</f>
        <v>0</v>
      </c>
      <c r="BJ126" s="209" t="str">
        <f>AH126</f>
        <v>-</v>
      </c>
      <c r="BK126" s="137">
        <f>AI126</f>
        <v>0</v>
      </c>
      <c r="BL126" s="323"/>
      <c r="BM126" s="207">
        <f>AK126</f>
        <v>0</v>
      </c>
      <c r="BN126" s="326"/>
      <c r="BO126" s="213">
        <f>AM126</f>
        <v>0</v>
      </c>
      <c r="BP126" s="329"/>
      <c r="BQ126" s="213">
        <f t="shared" si="37"/>
        <v>0</v>
      </c>
      <c r="CP126" s="14"/>
      <c r="HY126" s="135">
        <f>IF(T126="-",0,IF(T126&gt;V126,3,IF(T126=V126,1,0)))</f>
        <v>0</v>
      </c>
      <c r="HZ126" s="135">
        <f>IF(W126="-",0,IF(W126&gt;Y126,3,IF(W126=Y126,1,0)))</f>
        <v>0</v>
      </c>
      <c r="IA126" s="135">
        <f>IF(Z126="-",0,IF(Z126&gt;AB126,3,IF(Z126=AB126,1,0)))</f>
        <v>0</v>
      </c>
      <c r="IB126" s="135">
        <f>IF(AC126="-",0,IF(AC126&gt;AE126,3,IF(AC126=AE126,1,0)))</f>
        <v>0</v>
      </c>
      <c r="IC126" s="135"/>
    </row>
    <row r="127" spans="1:237" s="18" customFormat="1" ht="15" customHeight="1" thickBot="1" thickTop="1">
      <c r="A127" s="142">
        <v>0.5222222222222223</v>
      </c>
      <c r="B127" s="34">
        <v>292</v>
      </c>
      <c r="C127" s="35" t="s">
        <v>36</v>
      </c>
      <c r="D127" s="36">
        <f>L128</f>
        <v>11</v>
      </c>
      <c r="E127" s="37" t="str">
        <f>M128</f>
        <v>1.a Grupp 5</v>
      </c>
      <c r="F127" s="36">
        <f>L129</f>
        <v>12</v>
      </c>
      <c r="G127" s="37" t="str">
        <f>M129</f>
        <v>3:a Grupp 6</v>
      </c>
      <c r="H127" s="79" t="s">
        <v>21</v>
      </c>
      <c r="I127" s="138" t="s">
        <v>21</v>
      </c>
      <c r="J127" s="42" t="s">
        <v>21</v>
      </c>
      <c r="K127" s="30"/>
      <c r="L127" s="8">
        <v>10</v>
      </c>
      <c r="M127" s="413" t="s">
        <v>121</v>
      </c>
      <c r="N127" s="315"/>
      <c r="O127" s="315"/>
      <c r="P127" s="315"/>
      <c r="Q127" s="375"/>
      <c r="R127" s="375"/>
      <c r="S127" s="376"/>
      <c r="T127" s="97" t="str">
        <f>J126</f>
        <v>-</v>
      </c>
      <c r="U127" s="140" t="s">
        <v>21</v>
      </c>
      <c r="V127" s="66" t="str">
        <f>H126</f>
        <v>-</v>
      </c>
      <c r="W127" s="101" t="s">
        <v>21</v>
      </c>
      <c r="X127" s="139"/>
      <c r="Y127" s="104" t="s">
        <v>21</v>
      </c>
      <c r="Z127" s="97" t="str">
        <f>H130</f>
        <v>-</v>
      </c>
      <c r="AA127" s="140" t="s">
        <v>21</v>
      </c>
      <c r="AB127" s="66" t="str">
        <f>J130</f>
        <v>-</v>
      </c>
      <c r="AC127" s="97" t="str">
        <f>H135</f>
        <v>-</v>
      </c>
      <c r="AD127" s="140" t="s">
        <v>21</v>
      </c>
      <c r="AE127" s="66" t="str">
        <f>J135</f>
        <v>-</v>
      </c>
      <c r="AF127" s="332"/>
      <c r="AG127" s="199">
        <f>SUM(T127,Z127,AC127)</f>
        <v>0</v>
      </c>
      <c r="AH127" s="204" t="s">
        <v>21</v>
      </c>
      <c r="AI127" s="205">
        <f>SUM(V127,AB127,AE127)</f>
        <v>0</v>
      </c>
      <c r="AJ127" s="334"/>
      <c r="AK127" s="199">
        <f>AG127-AI127</f>
        <v>0</v>
      </c>
      <c r="AL127" s="334"/>
      <c r="AM127" s="223">
        <f>SUM(HY127:IC127)</f>
        <v>0</v>
      </c>
      <c r="AN127" s="332"/>
      <c r="AO127" s="77"/>
      <c r="AQ127" s="9">
        <f t="shared" si="32"/>
        <v>10</v>
      </c>
      <c r="AR127" s="314" t="str">
        <f t="shared" si="32"/>
        <v>2:a Grupp 7</v>
      </c>
      <c r="AS127" s="367"/>
      <c r="AT127" s="367"/>
      <c r="AU127" s="368"/>
      <c r="AV127" s="28" t="str">
        <f t="shared" si="33"/>
        <v>-</v>
      </c>
      <c r="AW127" s="166" t="str">
        <f t="shared" si="33"/>
        <v>-</v>
      </c>
      <c r="AX127" s="7" t="str">
        <f t="shared" si="33"/>
        <v>-</v>
      </c>
      <c r="AY127" s="311" t="str">
        <f t="shared" si="34"/>
        <v>-</v>
      </c>
      <c r="AZ127" s="312"/>
      <c r="BA127" s="313"/>
      <c r="BB127" s="28" t="str">
        <f t="shared" si="35"/>
        <v>-</v>
      </c>
      <c r="BC127" s="166" t="str">
        <f>AA127</f>
        <v>-</v>
      </c>
      <c r="BD127" s="7" t="str">
        <f>AB127</f>
        <v>-</v>
      </c>
      <c r="BE127" s="28" t="str">
        <f t="shared" si="36"/>
        <v>-</v>
      </c>
      <c r="BF127" s="166" t="str">
        <f t="shared" si="36"/>
        <v>-</v>
      </c>
      <c r="BG127" s="7" t="str">
        <f t="shared" si="36"/>
        <v>-</v>
      </c>
      <c r="BH127" s="321"/>
      <c r="BI127" s="207">
        <f aca="true" t="shared" si="38" ref="BI127:BK129">AG127</f>
        <v>0</v>
      </c>
      <c r="BJ127" s="209" t="str">
        <f t="shared" si="38"/>
        <v>-</v>
      </c>
      <c r="BK127" s="137">
        <f t="shared" si="38"/>
        <v>0</v>
      </c>
      <c r="BL127" s="324"/>
      <c r="BM127" s="207">
        <f>AK127</f>
        <v>0</v>
      </c>
      <c r="BN127" s="327"/>
      <c r="BO127" s="213">
        <f>AM127</f>
        <v>0</v>
      </c>
      <c r="BP127" s="330"/>
      <c r="BQ127" s="213">
        <f t="shared" si="37"/>
        <v>0</v>
      </c>
      <c r="CP127" s="14"/>
      <c r="HY127" s="135">
        <f>IF(T127="-",0,IF(T127&gt;V127,3,IF(T127=V127,1,0)))</f>
        <v>0</v>
      </c>
      <c r="HZ127" s="135">
        <f>IF(W127="-",0,IF(W127&gt;Y127,3,IF(W127=Y127,1,0)))</f>
        <v>0</v>
      </c>
      <c r="IA127" s="135">
        <f>IF(Z127="-",0,IF(Z127&gt;AB127,3,IF(Z127=AB127,1,0)))</f>
        <v>0</v>
      </c>
      <c r="IB127" s="135">
        <f>IF(AC127="-",0,IF(AC127&gt;AE127,3,IF(AC127=AE127,1,0)))</f>
        <v>0</v>
      </c>
      <c r="IC127" s="135"/>
    </row>
    <row r="128" spans="1:237" s="18" customFormat="1" ht="15" customHeight="1" thickBot="1" thickTop="1">
      <c r="A128" s="142">
        <v>0.5340277777777778</v>
      </c>
      <c r="B128" s="34">
        <v>293</v>
      </c>
      <c r="C128" s="35" t="s">
        <v>37</v>
      </c>
      <c r="D128" s="36">
        <f>L133</f>
        <v>13</v>
      </c>
      <c r="E128" s="37" t="str">
        <f>M133</f>
        <v>1:a Grupp 7</v>
      </c>
      <c r="F128" s="36">
        <f>L134</f>
        <v>14</v>
      </c>
      <c r="G128" s="37" t="str">
        <f>M134</f>
        <v>2:a Grupp 6</v>
      </c>
      <c r="H128" s="79" t="s">
        <v>21</v>
      </c>
      <c r="I128" s="138" t="s">
        <v>21</v>
      </c>
      <c r="J128" s="42" t="s">
        <v>21</v>
      </c>
      <c r="K128" s="30"/>
      <c r="L128" s="9">
        <v>11</v>
      </c>
      <c r="M128" s="413" t="s">
        <v>114</v>
      </c>
      <c r="N128" s="315"/>
      <c r="O128" s="315"/>
      <c r="P128" s="315"/>
      <c r="Q128" s="375"/>
      <c r="R128" s="375"/>
      <c r="S128" s="376"/>
      <c r="T128" s="97" t="str">
        <f>H134</f>
        <v>-</v>
      </c>
      <c r="U128" s="140" t="s">
        <v>21</v>
      </c>
      <c r="V128" s="130" t="str">
        <f>J134</f>
        <v>-</v>
      </c>
      <c r="W128" s="97" t="str">
        <f>J130</f>
        <v>-</v>
      </c>
      <c r="X128" s="140" t="s">
        <v>21</v>
      </c>
      <c r="Y128" s="130" t="str">
        <f>H130</f>
        <v>-</v>
      </c>
      <c r="Z128" s="101" t="s">
        <v>21</v>
      </c>
      <c r="AA128" s="103"/>
      <c r="AB128" s="104" t="s">
        <v>21</v>
      </c>
      <c r="AC128" s="97" t="str">
        <f>H127</f>
        <v>-</v>
      </c>
      <c r="AD128" s="140" t="s">
        <v>21</v>
      </c>
      <c r="AE128" s="130" t="str">
        <f>J127</f>
        <v>-</v>
      </c>
      <c r="AF128" s="332"/>
      <c r="AG128" s="199">
        <f>SUM(T128,W128,AC128)</f>
        <v>0</v>
      </c>
      <c r="AH128" s="204" t="s">
        <v>21</v>
      </c>
      <c r="AI128" s="206">
        <f>SUM(V128,Y128,AE128)</f>
        <v>0</v>
      </c>
      <c r="AJ128" s="334"/>
      <c r="AK128" s="200">
        <f>AG128-AI128</f>
        <v>0</v>
      </c>
      <c r="AL128" s="334"/>
      <c r="AM128" s="224">
        <f>SUM(HY128:IC128)</f>
        <v>0</v>
      </c>
      <c r="AN128" s="332"/>
      <c r="AO128" s="78"/>
      <c r="AQ128" s="9">
        <f t="shared" si="32"/>
        <v>11</v>
      </c>
      <c r="AR128" s="314" t="str">
        <f t="shared" si="32"/>
        <v>1.a Grupp 5</v>
      </c>
      <c r="AS128" s="367"/>
      <c r="AT128" s="367"/>
      <c r="AU128" s="368"/>
      <c r="AV128" s="28" t="str">
        <f t="shared" si="33"/>
        <v>-</v>
      </c>
      <c r="AW128" s="166" t="str">
        <f t="shared" si="33"/>
        <v>-</v>
      </c>
      <c r="AX128" s="46" t="str">
        <f t="shared" si="33"/>
        <v>-</v>
      </c>
      <c r="AY128" s="28" t="str">
        <f t="shared" si="34"/>
        <v>-</v>
      </c>
      <c r="AZ128" s="166" t="str">
        <f>X128</f>
        <v>-</v>
      </c>
      <c r="BA128" s="46" t="str">
        <f>Y128</f>
        <v>-</v>
      </c>
      <c r="BB128" s="311" t="str">
        <f t="shared" si="35"/>
        <v>-</v>
      </c>
      <c r="BC128" s="312"/>
      <c r="BD128" s="313"/>
      <c r="BE128" s="28" t="str">
        <f t="shared" si="36"/>
        <v>-</v>
      </c>
      <c r="BF128" s="166" t="str">
        <f t="shared" si="36"/>
        <v>-</v>
      </c>
      <c r="BG128" s="46" t="str">
        <f t="shared" si="36"/>
        <v>-</v>
      </c>
      <c r="BH128" s="321"/>
      <c r="BI128" s="207">
        <f t="shared" si="38"/>
        <v>0</v>
      </c>
      <c r="BJ128" s="209" t="str">
        <f t="shared" si="38"/>
        <v>-</v>
      </c>
      <c r="BK128" s="211">
        <f t="shared" si="38"/>
        <v>0</v>
      </c>
      <c r="BL128" s="324"/>
      <c r="BM128" s="208">
        <f>AK128</f>
        <v>0</v>
      </c>
      <c r="BN128" s="327"/>
      <c r="BO128" s="214">
        <f>AM128</f>
        <v>0</v>
      </c>
      <c r="BP128" s="330"/>
      <c r="BQ128" s="214">
        <f t="shared" si="37"/>
        <v>0</v>
      </c>
      <c r="CP128" s="14"/>
      <c r="HY128" s="135">
        <f>IF(T128="-",0,IF(T128&gt;V128,3,IF(T128=V128,1,0)))</f>
        <v>0</v>
      </c>
      <c r="HZ128" s="135">
        <f>IF(W128="-",0,IF(W128&gt;Y128,3,IF(W128=Y128,1,0)))</f>
        <v>0</v>
      </c>
      <c r="IA128" s="135">
        <f>IF(Z128="-",0,IF(Z128&gt;AB128,3,IF(Z128=AB128,1,0)))</f>
        <v>0</v>
      </c>
      <c r="IB128" s="135">
        <f>IF(AC128="-",0,IF(AC128&gt;AE128,3,IF(AC128=AE128,1,0)))</f>
        <v>0</v>
      </c>
      <c r="IC128" s="135"/>
    </row>
    <row r="129" spans="1:240" s="18" customFormat="1" ht="15" customHeight="1" thickBot="1" thickTop="1">
      <c r="A129" s="142">
        <v>0.5458333333333333</v>
      </c>
      <c r="B129" s="34">
        <v>294</v>
      </c>
      <c r="C129" s="35" t="s">
        <v>37</v>
      </c>
      <c r="D129" s="36">
        <f>L135</f>
        <v>15</v>
      </c>
      <c r="E129" s="37" t="str">
        <f>M135</f>
        <v>1:a Grupp 4</v>
      </c>
      <c r="F129" s="36">
        <f>L136</f>
        <v>16</v>
      </c>
      <c r="G129" s="37" t="str">
        <f>M136</f>
        <v>3:a Grupp 7</v>
      </c>
      <c r="H129" s="79" t="s">
        <v>21</v>
      </c>
      <c r="I129" s="138" t="s">
        <v>21</v>
      </c>
      <c r="J129" s="42" t="s">
        <v>21</v>
      </c>
      <c r="K129" s="30"/>
      <c r="L129" s="8">
        <v>12</v>
      </c>
      <c r="M129" s="413" t="s">
        <v>115</v>
      </c>
      <c r="N129" s="315"/>
      <c r="O129" s="315"/>
      <c r="P129" s="315"/>
      <c r="Q129" s="375"/>
      <c r="R129" s="375"/>
      <c r="S129" s="376"/>
      <c r="T129" s="97" t="str">
        <f>H131</f>
        <v>-</v>
      </c>
      <c r="U129" s="140" t="s">
        <v>21</v>
      </c>
      <c r="V129" s="66" t="str">
        <f>J131</f>
        <v>-</v>
      </c>
      <c r="W129" s="97" t="str">
        <f>J135</f>
        <v>-</v>
      </c>
      <c r="X129" s="140" t="s">
        <v>21</v>
      </c>
      <c r="Y129" s="66" t="str">
        <f>H135</f>
        <v>-</v>
      </c>
      <c r="Z129" s="97" t="str">
        <f>J127</f>
        <v>-</v>
      </c>
      <c r="AA129" s="140" t="s">
        <v>21</v>
      </c>
      <c r="AB129" s="66" t="str">
        <f>H127</f>
        <v>-</v>
      </c>
      <c r="AC129" s="101" t="s">
        <v>21</v>
      </c>
      <c r="AD129" s="103"/>
      <c r="AE129" s="104" t="s">
        <v>21</v>
      </c>
      <c r="AF129" s="333"/>
      <c r="AG129" s="199">
        <f>SUM(T129,W129,Z129)</f>
        <v>0</v>
      </c>
      <c r="AH129" s="204" t="s">
        <v>21</v>
      </c>
      <c r="AI129" s="205">
        <f>SUM(V129,Y129,AB129)</f>
        <v>0</v>
      </c>
      <c r="AJ129" s="335"/>
      <c r="AK129" s="199">
        <f>AG129-AI129</f>
        <v>0</v>
      </c>
      <c r="AL129" s="335"/>
      <c r="AM129" s="223">
        <f>SUM(HY129:IC129)</f>
        <v>0</v>
      </c>
      <c r="AN129" s="333"/>
      <c r="AO129" s="77"/>
      <c r="AQ129" s="9">
        <f t="shared" si="32"/>
        <v>12</v>
      </c>
      <c r="AR129" s="314" t="str">
        <f t="shared" si="32"/>
        <v>3:a Grupp 6</v>
      </c>
      <c r="AS129" s="367"/>
      <c r="AT129" s="367"/>
      <c r="AU129" s="368"/>
      <c r="AV129" s="28" t="str">
        <f t="shared" si="33"/>
        <v>-</v>
      </c>
      <c r="AW129" s="166" t="str">
        <f t="shared" si="33"/>
        <v>-</v>
      </c>
      <c r="AX129" s="7" t="str">
        <f t="shared" si="33"/>
        <v>-</v>
      </c>
      <c r="AY129" s="28" t="str">
        <f t="shared" si="34"/>
        <v>-</v>
      </c>
      <c r="AZ129" s="166" t="str">
        <f>X129</f>
        <v>-</v>
      </c>
      <c r="BA129" s="7" t="str">
        <f>Y129</f>
        <v>-</v>
      </c>
      <c r="BB129" s="28" t="str">
        <f t="shared" si="35"/>
        <v>-</v>
      </c>
      <c r="BC129" s="166" t="str">
        <f>AA129</f>
        <v>-</v>
      </c>
      <c r="BD129" s="7" t="str">
        <f>AB129</f>
        <v>-</v>
      </c>
      <c r="BE129" s="311" t="str">
        <f t="shared" si="36"/>
        <v>-</v>
      </c>
      <c r="BF129" s="312"/>
      <c r="BG129" s="313"/>
      <c r="BH129" s="322"/>
      <c r="BI129" s="207">
        <f t="shared" si="38"/>
        <v>0</v>
      </c>
      <c r="BJ129" s="209" t="str">
        <f t="shared" si="38"/>
        <v>-</v>
      </c>
      <c r="BK129" s="137">
        <f t="shared" si="38"/>
        <v>0</v>
      </c>
      <c r="BL129" s="325"/>
      <c r="BM129" s="207">
        <f>AK129</f>
        <v>0</v>
      </c>
      <c r="BN129" s="328"/>
      <c r="BO129" s="213">
        <f>AM129</f>
        <v>0</v>
      </c>
      <c r="BP129" s="331"/>
      <c r="BQ129" s="213">
        <f t="shared" si="37"/>
        <v>0</v>
      </c>
      <c r="CP129" s="14"/>
      <c r="CY129" s="49"/>
      <c r="CZ129" s="49"/>
      <c r="DA129" s="49"/>
      <c r="DB129" s="49"/>
      <c r="DC129" s="49"/>
      <c r="DD129" s="49"/>
      <c r="DE129" s="49"/>
      <c r="DF129" s="49"/>
      <c r="DG129" s="49"/>
      <c r="HY129" s="135">
        <f>IF(T129="-",0,IF(T129&gt;V129,3,IF(T129=V129,1,0)))</f>
        <v>0</v>
      </c>
      <c r="HZ129" s="135">
        <f>IF(W129="-",0,IF(W129&gt;Y129,3,IF(W129=Y129,1,0)))</f>
        <v>0</v>
      </c>
      <c r="IA129" s="135">
        <f>IF(Z129="-",0,IF(Z129&gt;AB129,3,IF(Z129=AB129,1,0)))</f>
        <v>0</v>
      </c>
      <c r="IB129" s="135">
        <f>IF(AC129="-",0,IF(AC129&gt;AE129,3,IF(AC129=AE129,1,0)))</f>
        <v>0</v>
      </c>
      <c r="IC129" s="135"/>
      <c r="ID129" s="49"/>
      <c r="IE129" s="49"/>
      <c r="IF129" s="49"/>
    </row>
    <row r="130" spans="1:240" s="18" customFormat="1" ht="15" customHeight="1" thickBot="1" thickTop="1">
      <c r="A130" s="142">
        <v>0.5576388888888889</v>
      </c>
      <c r="B130" s="34">
        <v>295</v>
      </c>
      <c r="C130" s="35" t="s">
        <v>36</v>
      </c>
      <c r="D130" s="36">
        <f>L127</f>
        <v>10</v>
      </c>
      <c r="E130" s="37" t="str">
        <f>M127</f>
        <v>2:a Grupp 7</v>
      </c>
      <c r="F130" s="36">
        <f>L128</f>
        <v>11</v>
      </c>
      <c r="G130" s="37" t="str">
        <f>M128</f>
        <v>1.a Grupp 5</v>
      </c>
      <c r="H130" s="79" t="s">
        <v>21</v>
      </c>
      <c r="I130" s="138" t="s">
        <v>21</v>
      </c>
      <c r="J130" s="42" t="s">
        <v>21</v>
      </c>
      <c r="K130" s="30"/>
      <c r="M130" s="162"/>
      <c r="N130" s="167"/>
      <c r="O130" s="163"/>
      <c r="P130" s="168"/>
      <c r="Q130" s="168"/>
      <c r="R130" s="168"/>
      <c r="S130" s="168"/>
      <c r="T130" s="107"/>
      <c r="U130" s="51"/>
      <c r="V130" s="111"/>
      <c r="W130" s="107"/>
      <c r="X130" s="51"/>
      <c r="Y130" s="111"/>
      <c r="Z130" s="98"/>
      <c r="AA130" s="14"/>
      <c r="AB130" s="111"/>
      <c r="AC130" s="98"/>
      <c r="AD130" s="14"/>
      <c r="AE130" s="19"/>
      <c r="AF130" s="57"/>
      <c r="AG130" s="56"/>
      <c r="AH130" s="127"/>
      <c r="AI130" s="131"/>
      <c r="AJ130" s="57"/>
      <c r="AK130" s="56"/>
      <c r="AL130" s="57"/>
      <c r="AM130" s="56"/>
      <c r="AN130" s="57"/>
      <c r="AO130" s="56"/>
      <c r="AR130" s="162"/>
      <c r="AS130" s="171"/>
      <c r="AT130" s="172"/>
      <c r="AU130" s="173"/>
      <c r="AV130" s="81"/>
      <c r="AW130" s="30"/>
      <c r="AX130" s="33"/>
      <c r="AY130" s="81"/>
      <c r="AZ130" s="30"/>
      <c r="BA130" s="33"/>
      <c r="BB130" s="24"/>
      <c r="BC130" s="11"/>
      <c r="BD130" s="33"/>
      <c r="BE130" s="24"/>
      <c r="BF130" s="11"/>
      <c r="BG130" s="10"/>
      <c r="BH130" s="174"/>
      <c r="BI130" s="169"/>
      <c r="BJ130" s="47"/>
      <c r="BK130" s="170"/>
      <c r="BL130" s="174"/>
      <c r="BM130" s="169"/>
      <c r="BN130" s="174"/>
      <c r="BO130" s="47"/>
      <c r="BP130" s="188"/>
      <c r="BQ130" s="47"/>
      <c r="CP130" s="14"/>
      <c r="CY130" s="49"/>
      <c r="CZ130" s="49"/>
      <c r="DA130" s="49"/>
      <c r="DB130" s="49"/>
      <c r="DC130" s="49"/>
      <c r="DD130" s="49"/>
      <c r="DE130" s="49"/>
      <c r="DF130" s="49"/>
      <c r="DG130" s="49"/>
      <c r="HY130" s="135"/>
      <c r="HZ130" s="135"/>
      <c r="IA130" s="135"/>
      <c r="IB130" s="135"/>
      <c r="IC130" s="135"/>
      <c r="ID130" s="49"/>
      <c r="IE130" s="49"/>
      <c r="IF130" s="49"/>
    </row>
    <row r="131" spans="1:237" s="49" customFormat="1" ht="15" customHeight="1" thickBot="1" thickTop="1">
      <c r="A131" s="142">
        <v>0.5694444444444444</v>
      </c>
      <c r="B131" s="34">
        <v>296</v>
      </c>
      <c r="C131" s="35" t="s">
        <v>36</v>
      </c>
      <c r="D131" s="36">
        <f>L129</f>
        <v>12</v>
      </c>
      <c r="E131" s="37" t="str">
        <f>M129</f>
        <v>3:a Grupp 6</v>
      </c>
      <c r="F131" s="36">
        <f>L126</f>
        <v>9</v>
      </c>
      <c r="G131" s="37" t="str">
        <f>M126</f>
        <v>1:a Grupp 6</v>
      </c>
      <c r="H131" s="79" t="s">
        <v>21</v>
      </c>
      <c r="I131" s="138" t="s">
        <v>21</v>
      </c>
      <c r="J131" s="42" t="s">
        <v>21</v>
      </c>
      <c r="K131" s="29"/>
      <c r="L131" s="18"/>
      <c r="M131" s="349"/>
      <c r="N131" s="349"/>
      <c r="O131" s="349"/>
      <c r="P131" s="349"/>
      <c r="Q131" s="196"/>
      <c r="R131" s="196"/>
      <c r="S131" s="196"/>
      <c r="T131" s="107"/>
      <c r="U131" s="51"/>
      <c r="V131" s="111"/>
      <c r="W131" s="107"/>
      <c r="X131" s="51"/>
      <c r="Y131" s="111"/>
      <c r="Z131" s="98"/>
      <c r="AA131" s="14"/>
      <c r="AB131" s="19"/>
      <c r="AC131" s="98"/>
      <c r="AD131" s="14"/>
      <c r="AE131" s="19"/>
      <c r="AF131" s="56"/>
      <c r="AG131" s="56"/>
      <c r="AH131" s="127"/>
      <c r="AI131" s="131"/>
      <c r="AJ131" s="56"/>
      <c r="AK131" s="56"/>
      <c r="AL131" s="18"/>
      <c r="AM131" s="18"/>
      <c r="AN131" s="18"/>
      <c r="AO131" s="18"/>
      <c r="AP131" s="18"/>
      <c r="AQ131" s="18"/>
      <c r="AR131" s="349"/>
      <c r="AS131" s="349"/>
      <c r="AT131" s="349"/>
      <c r="AU131" s="349"/>
      <c r="AV131" s="81"/>
      <c r="AW131" s="30"/>
      <c r="AX131" s="33"/>
      <c r="AY131" s="81"/>
      <c r="AZ131" s="30"/>
      <c r="BA131" s="33"/>
      <c r="BB131" s="24"/>
      <c r="BC131" s="11"/>
      <c r="BD131" s="10"/>
      <c r="BE131" s="24"/>
      <c r="BF131" s="11"/>
      <c r="BG131" s="10"/>
      <c r="BH131" s="169"/>
      <c r="BI131" s="169"/>
      <c r="BJ131" s="47"/>
      <c r="BK131" s="170"/>
      <c r="BL131" s="169"/>
      <c r="BM131" s="169"/>
      <c r="BN131" s="11"/>
      <c r="BO131" s="12"/>
      <c r="BP131" s="12"/>
      <c r="BQ131" s="12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4"/>
      <c r="HY131" s="135"/>
      <c r="HZ131" s="135"/>
      <c r="IA131" s="135"/>
      <c r="IB131" s="135"/>
      <c r="IC131" s="135"/>
    </row>
    <row r="132" spans="1:237" s="49" customFormat="1" ht="15" customHeight="1" thickBot="1" thickTop="1">
      <c r="A132" s="142">
        <v>0.5812499999999999</v>
      </c>
      <c r="B132" s="34">
        <v>297</v>
      </c>
      <c r="C132" s="35" t="s">
        <v>37</v>
      </c>
      <c r="D132" s="36">
        <f>L134</f>
        <v>14</v>
      </c>
      <c r="E132" s="37" t="str">
        <f>M134</f>
        <v>2:a Grupp 6</v>
      </c>
      <c r="F132" s="36">
        <f>L135</f>
        <v>15</v>
      </c>
      <c r="G132" s="37" t="str">
        <f>M135</f>
        <v>1:a Grupp 4</v>
      </c>
      <c r="H132" s="79" t="s">
        <v>21</v>
      </c>
      <c r="I132" s="138" t="s">
        <v>21</v>
      </c>
      <c r="J132" s="42" t="s">
        <v>21</v>
      </c>
      <c r="K132" s="76"/>
      <c r="L132" s="31" t="s">
        <v>14</v>
      </c>
      <c r="M132" s="317" t="s">
        <v>40</v>
      </c>
      <c r="N132" s="350"/>
      <c r="O132" s="350"/>
      <c r="P132" s="350"/>
      <c r="Q132" s="351"/>
      <c r="R132" s="351"/>
      <c r="S132" s="352"/>
      <c r="T132" s="353">
        <f>L133</f>
        <v>13</v>
      </c>
      <c r="U132" s="354"/>
      <c r="V132" s="355"/>
      <c r="W132" s="353">
        <f>L134</f>
        <v>14</v>
      </c>
      <c r="X132" s="356"/>
      <c r="Y132" s="357"/>
      <c r="Z132" s="358">
        <f>L135</f>
        <v>15</v>
      </c>
      <c r="AA132" s="359"/>
      <c r="AB132" s="360"/>
      <c r="AC132" s="358">
        <f>L136</f>
        <v>16</v>
      </c>
      <c r="AD132" s="359"/>
      <c r="AE132" s="360"/>
      <c r="AF132" s="317" t="s">
        <v>22</v>
      </c>
      <c r="AG132" s="361"/>
      <c r="AH132" s="361"/>
      <c r="AI132" s="361"/>
      <c r="AJ132" s="361"/>
      <c r="AK132" s="362"/>
      <c r="AL132" s="317" t="s">
        <v>17</v>
      </c>
      <c r="AM132" s="363"/>
      <c r="AN132" s="364"/>
      <c r="AO132" s="64" t="s">
        <v>18</v>
      </c>
      <c r="AP132" s="18"/>
      <c r="AQ132" s="40" t="str">
        <f t="shared" si="32"/>
        <v>Nr</v>
      </c>
      <c r="AR132" s="344" t="str">
        <f t="shared" si="32"/>
        <v>Slutspel grupp 4</v>
      </c>
      <c r="AS132" s="365"/>
      <c r="AT132" s="365"/>
      <c r="AU132" s="366"/>
      <c r="AV132" s="336">
        <f t="shared" si="33"/>
        <v>13</v>
      </c>
      <c r="AW132" s="337"/>
      <c r="AX132" s="338"/>
      <c r="AY132" s="336">
        <f t="shared" si="34"/>
        <v>14</v>
      </c>
      <c r="AZ132" s="339"/>
      <c r="BA132" s="340"/>
      <c r="BB132" s="341">
        <f t="shared" si="35"/>
        <v>15</v>
      </c>
      <c r="BC132" s="342"/>
      <c r="BD132" s="343"/>
      <c r="BE132" s="341">
        <f t="shared" si="36"/>
        <v>16</v>
      </c>
      <c r="BF132" s="342"/>
      <c r="BG132" s="343"/>
      <c r="BH132" s="344" t="str">
        <f>AF132</f>
        <v>Målskillnad</v>
      </c>
      <c r="BI132" s="345"/>
      <c r="BJ132" s="345"/>
      <c r="BK132" s="345"/>
      <c r="BL132" s="345"/>
      <c r="BM132" s="346"/>
      <c r="BN132" s="344" t="str">
        <f>AL132</f>
        <v>Poäng</v>
      </c>
      <c r="BO132" s="347"/>
      <c r="BP132" s="348"/>
      <c r="BQ132" s="68" t="str">
        <f t="shared" si="37"/>
        <v>Plac</v>
      </c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4"/>
      <c r="HY132" s="135" t="s">
        <v>28</v>
      </c>
      <c r="HZ132" s="135" t="s">
        <v>29</v>
      </c>
      <c r="IA132" s="135" t="s">
        <v>30</v>
      </c>
      <c r="IB132" s="135" t="s">
        <v>31</v>
      </c>
      <c r="IC132" s="135"/>
    </row>
    <row r="133" spans="1:237" s="49" customFormat="1" ht="15" customHeight="1" thickBot="1" thickTop="1">
      <c r="A133" s="142">
        <v>0.5930555555555556</v>
      </c>
      <c r="B133" s="34">
        <v>298</v>
      </c>
      <c r="C133" s="35" t="s">
        <v>37</v>
      </c>
      <c r="D133" s="36">
        <f>L136</f>
        <v>16</v>
      </c>
      <c r="E133" s="37" t="str">
        <f>M136</f>
        <v>3:a Grupp 7</v>
      </c>
      <c r="F133" s="36">
        <f>L133</f>
        <v>13</v>
      </c>
      <c r="G133" s="37" t="str">
        <f>M133</f>
        <v>1:a Grupp 7</v>
      </c>
      <c r="H133" s="79" t="s">
        <v>21</v>
      </c>
      <c r="I133" s="138" t="s">
        <v>21</v>
      </c>
      <c r="J133" s="42" t="s">
        <v>21</v>
      </c>
      <c r="K133" s="30"/>
      <c r="L133" s="8">
        <v>13</v>
      </c>
      <c r="M133" s="417" t="s">
        <v>116</v>
      </c>
      <c r="N133" s="315"/>
      <c r="O133" s="315"/>
      <c r="P133" s="315"/>
      <c r="Q133" s="375"/>
      <c r="R133" s="375"/>
      <c r="S133" s="376"/>
      <c r="T133" s="101" t="s">
        <v>21</v>
      </c>
      <c r="U133" s="103"/>
      <c r="V133" s="104" t="s">
        <v>21</v>
      </c>
      <c r="W133" s="97" t="str">
        <f>H128</f>
        <v>-</v>
      </c>
      <c r="X133" s="140" t="s">
        <v>21</v>
      </c>
      <c r="Y133" s="66" t="str">
        <f>J128</f>
        <v>-</v>
      </c>
      <c r="Z133" s="97" t="str">
        <f>J136</f>
        <v>-</v>
      </c>
      <c r="AA133" s="140" t="s">
        <v>21</v>
      </c>
      <c r="AB133" s="66" t="str">
        <f>H136</f>
        <v>-</v>
      </c>
      <c r="AC133" s="97" t="str">
        <f>J133</f>
        <v>-</v>
      </c>
      <c r="AD133" s="140" t="s">
        <v>21</v>
      </c>
      <c r="AE133" s="66" t="str">
        <f>H133</f>
        <v>-</v>
      </c>
      <c r="AF133" s="320"/>
      <c r="AG133" s="199">
        <f>SUM(W133,Z133,AC133)</f>
        <v>0</v>
      </c>
      <c r="AH133" s="204" t="s">
        <v>21</v>
      </c>
      <c r="AI133" s="205">
        <f>SUM(Y133,AB133,AE133)</f>
        <v>0</v>
      </c>
      <c r="AJ133" s="323"/>
      <c r="AK133" s="199">
        <f>AG133-AI133</f>
        <v>0</v>
      </c>
      <c r="AL133" s="323"/>
      <c r="AM133" s="225">
        <f>SUM(HY133:IC133)</f>
        <v>0</v>
      </c>
      <c r="AN133" s="320"/>
      <c r="AO133" s="77"/>
      <c r="AP133" s="18"/>
      <c r="AQ133" s="8">
        <f t="shared" si="32"/>
        <v>13</v>
      </c>
      <c r="AR133" s="314" t="str">
        <f t="shared" si="32"/>
        <v>1:a Grupp 7</v>
      </c>
      <c r="AS133" s="315"/>
      <c r="AT133" s="315"/>
      <c r="AU133" s="316"/>
      <c r="AV133" s="311" t="str">
        <f t="shared" si="33"/>
        <v>-</v>
      </c>
      <c r="AW133" s="312"/>
      <c r="AX133" s="313"/>
      <c r="AY133" s="28" t="str">
        <f t="shared" si="34"/>
        <v>-</v>
      </c>
      <c r="AZ133" s="166" t="str">
        <f>X133</f>
        <v>-</v>
      </c>
      <c r="BA133" s="7" t="str">
        <f>Y133</f>
        <v>-</v>
      </c>
      <c r="BB133" s="28" t="str">
        <f t="shared" si="35"/>
        <v>-</v>
      </c>
      <c r="BC133" s="166" t="str">
        <f>AA133</f>
        <v>-</v>
      </c>
      <c r="BD133" s="7" t="str">
        <f>AB133</f>
        <v>-</v>
      </c>
      <c r="BE133" s="28" t="str">
        <f t="shared" si="36"/>
        <v>-</v>
      </c>
      <c r="BF133" s="166" t="str">
        <f t="shared" si="36"/>
        <v>-</v>
      </c>
      <c r="BG133" s="7" t="str">
        <f t="shared" si="36"/>
        <v>-</v>
      </c>
      <c r="BH133" s="320"/>
      <c r="BI133" s="207">
        <f>AG133</f>
        <v>0</v>
      </c>
      <c r="BJ133" s="209" t="str">
        <f>AH133</f>
        <v>-</v>
      </c>
      <c r="BK133" s="137">
        <f>AI133</f>
        <v>0</v>
      </c>
      <c r="BL133" s="323"/>
      <c r="BM133" s="207">
        <f>AK133</f>
        <v>0</v>
      </c>
      <c r="BN133" s="326"/>
      <c r="BO133" s="213">
        <f>AM133</f>
        <v>0</v>
      </c>
      <c r="BP133" s="329"/>
      <c r="BQ133" s="213">
        <f t="shared" si="37"/>
        <v>0</v>
      </c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4"/>
      <c r="HY133" s="135">
        <f>IF(T133="-",0,IF(T133&gt;V133,3,IF(T133=V133,1,0)))</f>
        <v>0</v>
      </c>
      <c r="HZ133" s="135">
        <f>IF(W133="-",0,IF(W133&gt;Y133,3,IF(W133=Y133,1,0)))</f>
        <v>0</v>
      </c>
      <c r="IA133" s="135">
        <f>IF(Z133="-",0,IF(Z133&gt;AB133,3,IF(Z133=AB133,1,0)))</f>
        <v>0</v>
      </c>
      <c r="IB133" s="135">
        <f>IF(AC133="-",0,IF(AC133&gt;AE133,3,IF(AC133=AE133,1,0)))</f>
        <v>0</v>
      </c>
      <c r="IC133" s="135"/>
    </row>
    <row r="134" spans="1:237" s="49" customFormat="1" ht="15" customHeight="1" thickBot="1" thickTop="1">
      <c r="A134" s="142">
        <v>0.6048611111111112</v>
      </c>
      <c r="B134" s="34">
        <v>299</v>
      </c>
      <c r="C134" s="35" t="s">
        <v>36</v>
      </c>
      <c r="D134" s="36">
        <f>L128</f>
        <v>11</v>
      </c>
      <c r="E134" s="37" t="str">
        <f>M128</f>
        <v>1.a Grupp 5</v>
      </c>
      <c r="F134" s="36">
        <f>L126</f>
        <v>9</v>
      </c>
      <c r="G134" s="37" t="str">
        <f>M126</f>
        <v>1:a Grupp 6</v>
      </c>
      <c r="H134" s="79" t="s">
        <v>21</v>
      </c>
      <c r="I134" s="138" t="s">
        <v>21</v>
      </c>
      <c r="J134" s="42" t="s">
        <v>21</v>
      </c>
      <c r="K134" s="30"/>
      <c r="L134" s="8">
        <v>14</v>
      </c>
      <c r="M134" s="413" t="s">
        <v>117</v>
      </c>
      <c r="N134" s="315"/>
      <c r="O134" s="315"/>
      <c r="P134" s="315"/>
      <c r="Q134" s="375"/>
      <c r="R134" s="375"/>
      <c r="S134" s="376"/>
      <c r="T134" s="97" t="str">
        <f>J128</f>
        <v>-</v>
      </c>
      <c r="U134" s="140" t="s">
        <v>21</v>
      </c>
      <c r="V134" s="66" t="str">
        <f>H128</f>
        <v>-</v>
      </c>
      <c r="W134" s="101" t="s">
        <v>21</v>
      </c>
      <c r="X134" s="139"/>
      <c r="Y134" s="104" t="s">
        <v>21</v>
      </c>
      <c r="Z134" s="97" t="str">
        <f>H132</f>
        <v>-</v>
      </c>
      <c r="AA134" s="140" t="s">
        <v>21</v>
      </c>
      <c r="AB134" s="66" t="str">
        <f>J132</f>
        <v>-</v>
      </c>
      <c r="AC134" s="97" t="str">
        <f>H137</f>
        <v>-</v>
      </c>
      <c r="AD134" s="140" t="s">
        <v>21</v>
      </c>
      <c r="AE134" s="66" t="str">
        <f>J137</f>
        <v>-</v>
      </c>
      <c r="AF134" s="332"/>
      <c r="AG134" s="199">
        <f>SUM(T134,Z134,AC134)</f>
        <v>0</v>
      </c>
      <c r="AH134" s="204" t="s">
        <v>21</v>
      </c>
      <c r="AI134" s="205">
        <f>SUM(V134,AB134,AE134)</f>
        <v>0</v>
      </c>
      <c r="AJ134" s="334"/>
      <c r="AK134" s="199">
        <f>AG134-AI134</f>
        <v>0</v>
      </c>
      <c r="AL134" s="334"/>
      <c r="AM134" s="225">
        <f>SUM(HY134:IC134)</f>
        <v>0</v>
      </c>
      <c r="AN134" s="332"/>
      <c r="AO134" s="77"/>
      <c r="AP134" s="18"/>
      <c r="AQ134" s="8">
        <f t="shared" si="32"/>
        <v>14</v>
      </c>
      <c r="AR134" s="314" t="str">
        <f t="shared" si="32"/>
        <v>2:a Grupp 6</v>
      </c>
      <c r="AS134" s="315"/>
      <c r="AT134" s="315"/>
      <c r="AU134" s="316"/>
      <c r="AV134" s="28" t="str">
        <f t="shared" si="33"/>
        <v>-</v>
      </c>
      <c r="AW134" s="166" t="str">
        <f t="shared" si="33"/>
        <v>-</v>
      </c>
      <c r="AX134" s="7" t="str">
        <f t="shared" si="33"/>
        <v>-</v>
      </c>
      <c r="AY134" s="311" t="str">
        <f t="shared" si="34"/>
        <v>-</v>
      </c>
      <c r="AZ134" s="312"/>
      <c r="BA134" s="313"/>
      <c r="BB134" s="28" t="str">
        <f t="shared" si="35"/>
        <v>-</v>
      </c>
      <c r="BC134" s="166" t="str">
        <f>AA134</f>
        <v>-</v>
      </c>
      <c r="BD134" s="7" t="str">
        <f>AB134</f>
        <v>-</v>
      </c>
      <c r="BE134" s="28" t="str">
        <f t="shared" si="36"/>
        <v>-</v>
      </c>
      <c r="BF134" s="166" t="str">
        <f t="shared" si="36"/>
        <v>-</v>
      </c>
      <c r="BG134" s="7" t="str">
        <f t="shared" si="36"/>
        <v>-</v>
      </c>
      <c r="BH134" s="321"/>
      <c r="BI134" s="207">
        <f aca="true" t="shared" si="39" ref="BI134:BK136">AG134</f>
        <v>0</v>
      </c>
      <c r="BJ134" s="209" t="str">
        <f t="shared" si="39"/>
        <v>-</v>
      </c>
      <c r="BK134" s="137">
        <f t="shared" si="39"/>
        <v>0</v>
      </c>
      <c r="BL134" s="324"/>
      <c r="BM134" s="207">
        <f>AK134</f>
        <v>0</v>
      </c>
      <c r="BN134" s="327"/>
      <c r="BO134" s="213">
        <f>AM134</f>
        <v>0</v>
      </c>
      <c r="BP134" s="330"/>
      <c r="BQ134" s="213">
        <f t="shared" si="37"/>
        <v>0</v>
      </c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4"/>
      <c r="HY134" s="135">
        <f>IF(T134="-",0,IF(T134&gt;V134,3,IF(T134=V134,1,0)))</f>
        <v>0</v>
      </c>
      <c r="HZ134" s="135">
        <f>IF(W134="-",0,IF(W134&gt;Y134,3,IF(W134=Y134,1,0)))</f>
        <v>0</v>
      </c>
      <c r="IA134" s="135">
        <f>IF(Z134="-",0,IF(Z134&gt;AB134,3,IF(Z134=AB134,1,0)))</f>
        <v>0</v>
      </c>
      <c r="IB134" s="135">
        <f>IF(AC134="-",0,IF(AC134&gt;AE134,3,IF(AC134=AE134,1,0)))</f>
        <v>0</v>
      </c>
      <c r="IC134" s="135"/>
    </row>
    <row r="135" spans="1:237" s="49" customFormat="1" ht="15" customHeight="1" thickBot="1" thickTop="1">
      <c r="A135" s="142">
        <v>0.6166666666666667</v>
      </c>
      <c r="B135" s="34">
        <v>300</v>
      </c>
      <c r="C135" s="35" t="s">
        <v>36</v>
      </c>
      <c r="D135" s="36">
        <f>L127</f>
        <v>10</v>
      </c>
      <c r="E135" s="37" t="str">
        <f>M127</f>
        <v>2:a Grupp 7</v>
      </c>
      <c r="F135" s="36">
        <f>L129</f>
        <v>12</v>
      </c>
      <c r="G135" s="37" t="str">
        <f>M129</f>
        <v>3:a Grupp 6</v>
      </c>
      <c r="H135" s="79" t="s">
        <v>21</v>
      </c>
      <c r="I135" s="138" t="s">
        <v>21</v>
      </c>
      <c r="J135" s="42" t="s">
        <v>21</v>
      </c>
      <c r="K135" s="30"/>
      <c r="L135" s="8">
        <v>15</v>
      </c>
      <c r="M135" s="413" t="s">
        <v>118</v>
      </c>
      <c r="N135" s="315"/>
      <c r="O135" s="315"/>
      <c r="P135" s="315"/>
      <c r="Q135" s="375"/>
      <c r="R135" s="375"/>
      <c r="S135" s="376"/>
      <c r="T135" s="97" t="str">
        <f>H136</f>
        <v>-</v>
      </c>
      <c r="U135" s="140" t="s">
        <v>21</v>
      </c>
      <c r="V135" s="130" t="str">
        <f>J136</f>
        <v>-</v>
      </c>
      <c r="W135" s="97" t="str">
        <f>J132</f>
        <v>-</v>
      </c>
      <c r="X135" s="140" t="s">
        <v>21</v>
      </c>
      <c r="Y135" s="130" t="str">
        <f>H132</f>
        <v>-</v>
      </c>
      <c r="Z135" s="101" t="s">
        <v>21</v>
      </c>
      <c r="AA135" s="103"/>
      <c r="AB135" s="104" t="s">
        <v>21</v>
      </c>
      <c r="AC135" s="97" t="str">
        <f>H129</f>
        <v>-</v>
      </c>
      <c r="AD135" s="140" t="s">
        <v>21</v>
      </c>
      <c r="AE135" s="130" t="str">
        <f>J129</f>
        <v>-</v>
      </c>
      <c r="AF135" s="332"/>
      <c r="AG135" s="199">
        <f>SUM(T135,W135,AC135)</f>
        <v>0</v>
      </c>
      <c r="AH135" s="204" t="s">
        <v>21</v>
      </c>
      <c r="AI135" s="206">
        <f>SUM(V135,Y135,AE135)</f>
        <v>0</v>
      </c>
      <c r="AJ135" s="334"/>
      <c r="AK135" s="200">
        <f>AG135-AI135</f>
        <v>0</v>
      </c>
      <c r="AL135" s="334"/>
      <c r="AM135" s="225">
        <f>SUM(HY135:IC135)</f>
        <v>0</v>
      </c>
      <c r="AN135" s="332"/>
      <c r="AO135" s="78"/>
      <c r="AP135" s="18"/>
      <c r="AQ135" s="8">
        <f t="shared" si="32"/>
        <v>15</v>
      </c>
      <c r="AR135" s="314" t="str">
        <f t="shared" si="32"/>
        <v>1:a Grupp 4</v>
      </c>
      <c r="AS135" s="315"/>
      <c r="AT135" s="315"/>
      <c r="AU135" s="316"/>
      <c r="AV135" s="28" t="str">
        <f t="shared" si="33"/>
        <v>-</v>
      </c>
      <c r="AW135" s="166" t="str">
        <f t="shared" si="33"/>
        <v>-</v>
      </c>
      <c r="AX135" s="46" t="str">
        <f t="shared" si="33"/>
        <v>-</v>
      </c>
      <c r="AY135" s="28" t="str">
        <f t="shared" si="34"/>
        <v>-</v>
      </c>
      <c r="AZ135" s="166" t="str">
        <f>X135</f>
        <v>-</v>
      </c>
      <c r="BA135" s="46" t="str">
        <f>Y135</f>
        <v>-</v>
      </c>
      <c r="BB135" s="311" t="str">
        <f t="shared" si="35"/>
        <v>-</v>
      </c>
      <c r="BC135" s="312"/>
      <c r="BD135" s="313"/>
      <c r="BE135" s="28" t="str">
        <f t="shared" si="36"/>
        <v>-</v>
      </c>
      <c r="BF135" s="166" t="str">
        <f t="shared" si="36"/>
        <v>-</v>
      </c>
      <c r="BG135" s="46" t="str">
        <f t="shared" si="36"/>
        <v>-</v>
      </c>
      <c r="BH135" s="321"/>
      <c r="BI135" s="207">
        <f t="shared" si="39"/>
        <v>0</v>
      </c>
      <c r="BJ135" s="209" t="str">
        <f t="shared" si="39"/>
        <v>-</v>
      </c>
      <c r="BK135" s="211">
        <f t="shared" si="39"/>
        <v>0</v>
      </c>
      <c r="BL135" s="324"/>
      <c r="BM135" s="208">
        <f>AK135</f>
        <v>0</v>
      </c>
      <c r="BN135" s="327"/>
      <c r="BO135" s="214">
        <f>AM135</f>
        <v>0</v>
      </c>
      <c r="BP135" s="330"/>
      <c r="BQ135" s="214">
        <f t="shared" si="37"/>
        <v>0</v>
      </c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4"/>
      <c r="HY135" s="135">
        <f>IF(T135="-",0,IF(T135&gt;V135,3,IF(T135=V135,1,0)))</f>
        <v>0</v>
      </c>
      <c r="HZ135" s="135">
        <f>IF(W135="-",0,IF(W135&gt;Y135,3,IF(W135=Y135,1,0)))</f>
        <v>0</v>
      </c>
      <c r="IA135" s="135">
        <f>IF(Z135="-",0,IF(Z135&gt;AB135,3,IF(Z135=AB135,1,0)))</f>
        <v>0</v>
      </c>
      <c r="IB135" s="135">
        <f>IF(AC135="-",0,IF(AC135&gt;AE135,3,IF(AC135=AE135,1,0)))</f>
        <v>0</v>
      </c>
      <c r="IC135" s="135"/>
    </row>
    <row r="136" spans="1:237" s="49" customFormat="1" ht="15" customHeight="1" thickBot="1" thickTop="1">
      <c r="A136" s="142">
        <v>0.6284722222222222</v>
      </c>
      <c r="B136" s="34">
        <v>301</v>
      </c>
      <c r="C136" s="35" t="s">
        <v>37</v>
      </c>
      <c r="D136" s="36">
        <f>L135</f>
        <v>15</v>
      </c>
      <c r="E136" s="37" t="str">
        <f>M135</f>
        <v>1:a Grupp 4</v>
      </c>
      <c r="F136" s="36">
        <f>L133</f>
        <v>13</v>
      </c>
      <c r="G136" s="37" t="str">
        <f>M133</f>
        <v>1:a Grupp 7</v>
      </c>
      <c r="H136" s="79" t="s">
        <v>21</v>
      </c>
      <c r="I136" s="138" t="s">
        <v>21</v>
      </c>
      <c r="J136" s="42" t="s">
        <v>21</v>
      </c>
      <c r="K136" s="30"/>
      <c r="L136" s="8">
        <v>16</v>
      </c>
      <c r="M136" s="413" t="s">
        <v>119</v>
      </c>
      <c r="N136" s="315"/>
      <c r="O136" s="315"/>
      <c r="P136" s="315"/>
      <c r="Q136" s="375"/>
      <c r="R136" s="375"/>
      <c r="S136" s="376"/>
      <c r="T136" s="97" t="str">
        <f>H133</f>
        <v>-</v>
      </c>
      <c r="U136" s="140" t="s">
        <v>21</v>
      </c>
      <c r="V136" s="66" t="str">
        <f>J133</f>
        <v>-</v>
      </c>
      <c r="W136" s="97" t="str">
        <f>J137</f>
        <v>-</v>
      </c>
      <c r="X136" s="140" t="s">
        <v>21</v>
      </c>
      <c r="Y136" s="66" t="str">
        <f>H137</f>
        <v>-</v>
      </c>
      <c r="Z136" s="97" t="str">
        <f>J129</f>
        <v>-</v>
      </c>
      <c r="AA136" s="140" t="s">
        <v>21</v>
      </c>
      <c r="AB136" s="66" t="str">
        <f>H129</f>
        <v>-</v>
      </c>
      <c r="AC136" s="101" t="s">
        <v>21</v>
      </c>
      <c r="AD136" s="103"/>
      <c r="AE136" s="104" t="s">
        <v>21</v>
      </c>
      <c r="AF136" s="333"/>
      <c r="AG136" s="199">
        <f>SUM(T136,W136,Z136)</f>
        <v>0</v>
      </c>
      <c r="AH136" s="204" t="s">
        <v>21</v>
      </c>
      <c r="AI136" s="205">
        <f>SUM(V136,Y136,AB136)</f>
        <v>0</v>
      </c>
      <c r="AJ136" s="335"/>
      <c r="AK136" s="199">
        <f>AG136-AI136</f>
        <v>0</v>
      </c>
      <c r="AL136" s="335"/>
      <c r="AM136" s="225">
        <f>SUM(HY136:IC136)</f>
        <v>0</v>
      </c>
      <c r="AN136" s="333"/>
      <c r="AO136" s="77"/>
      <c r="AP136" s="18"/>
      <c r="AQ136" s="8">
        <f t="shared" si="32"/>
        <v>16</v>
      </c>
      <c r="AR136" s="314" t="str">
        <f t="shared" si="32"/>
        <v>3:a Grupp 7</v>
      </c>
      <c r="AS136" s="315"/>
      <c r="AT136" s="315"/>
      <c r="AU136" s="316"/>
      <c r="AV136" s="28" t="str">
        <f t="shared" si="33"/>
        <v>-</v>
      </c>
      <c r="AW136" s="166" t="str">
        <f t="shared" si="33"/>
        <v>-</v>
      </c>
      <c r="AX136" s="7" t="str">
        <f t="shared" si="33"/>
        <v>-</v>
      </c>
      <c r="AY136" s="28" t="str">
        <f t="shared" si="34"/>
        <v>-</v>
      </c>
      <c r="AZ136" s="166" t="str">
        <f>X136</f>
        <v>-</v>
      </c>
      <c r="BA136" s="7" t="str">
        <f>Y136</f>
        <v>-</v>
      </c>
      <c r="BB136" s="28" t="str">
        <f t="shared" si="35"/>
        <v>-</v>
      </c>
      <c r="BC136" s="166" t="str">
        <f>AA136</f>
        <v>-</v>
      </c>
      <c r="BD136" s="7" t="str">
        <f>AB136</f>
        <v>-</v>
      </c>
      <c r="BE136" s="311" t="str">
        <f t="shared" si="36"/>
        <v>-</v>
      </c>
      <c r="BF136" s="312"/>
      <c r="BG136" s="313"/>
      <c r="BH136" s="322"/>
      <c r="BI136" s="207">
        <f t="shared" si="39"/>
        <v>0</v>
      </c>
      <c r="BJ136" s="209" t="str">
        <f t="shared" si="39"/>
        <v>-</v>
      </c>
      <c r="BK136" s="137">
        <f t="shared" si="39"/>
        <v>0</v>
      </c>
      <c r="BL136" s="325"/>
      <c r="BM136" s="207">
        <f>AK136</f>
        <v>0</v>
      </c>
      <c r="BN136" s="328"/>
      <c r="BO136" s="213">
        <f>AM136</f>
        <v>0</v>
      </c>
      <c r="BP136" s="331"/>
      <c r="BQ136" s="213">
        <f t="shared" si="37"/>
        <v>0</v>
      </c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4"/>
      <c r="HY136" s="135">
        <f>IF(T136="-",0,IF(T136&gt;V136,3,IF(T136=V136,1,0)))</f>
        <v>0</v>
      </c>
      <c r="HZ136" s="135">
        <f>IF(W136="-",0,IF(W136&gt;Y136,3,IF(W136=Y136,1,0)))</f>
        <v>0</v>
      </c>
      <c r="IA136" s="135">
        <f>IF(Z136="-",0,IF(Z136&gt;AB136,3,IF(Z136=AB136,1,0)))</f>
        <v>0</v>
      </c>
      <c r="IB136" s="135">
        <f>IF(AC136="-",0,IF(AC136&gt;AE136,3,IF(AC136=AE136,1,0)))</f>
        <v>0</v>
      </c>
      <c r="IC136" s="135"/>
    </row>
    <row r="137" spans="1:234" s="49" customFormat="1" ht="15" customHeight="1" thickBot="1" thickTop="1">
      <c r="A137" s="142">
        <v>0.6402777777777778</v>
      </c>
      <c r="B137" s="34">
        <v>302</v>
      </c>
      <c r="C137" s="35" t="s">
        <v>37</v>
      </c>
      <c r="D137" s="36">
        <f>L134</f>
        <v>14</v>
      </c>
      <c r="E137" s="37" t="str">
        <f>M134</f>
        <v>2:a Grupp 6</v>
      </c>
      <c r="F137" s="36">
        <f>L136</f>
        <v>16</v>
      </c>
      <c r="G137" s="37" t="str">
        <f>M136</f>
        <v>3:a Grupp 7</v>
      </c>
      <c r="H137" s="79" t="s">
        <v>21</v>
      </c>
      <c r="I137" s="138" t="s">
        <v>21</v>
      </c>
      <c r="J137" s="42" t="s">
        <v>21</v>
      </c>
      <c r="K137" s="30"/>
      <c r="M137" s="164"/>
      <c r="N137" s="108"/>
      <c r="O137" s="50"/>
      <c r="P137" s="109"/>
      <c r="Q137" s="108"/>
      <c r="R137" s="50"/>
      <c r="S137" s="109"/>
      <c r="T137" s="108"/>
      <c r="U137" s="50"/>
      <c r="V137" s="114"/>
      <c r="W137" s="115"/>
      <c r="X137" s="120"/>
      <c r="Y137" s="114"/>
      <c r="Z137" s="115"/>
      <c r="AA137" s="120"/>
      <c r="AB137" s="114"/>
      <c r="AC137" s="122"/>
      <c r="AD137" s="122"/>
      <c r="AE137" s="128"/>
      <c r="AF137" s="132"/>
      <c r="AG137" s="122"/>
      <c r="AH137" s="122"/>
      <c r="AP137" s="175"/>
      <c r="AQ137" s="93"/>
      <c r="AR137" s="2"/>
      <c r="AS137" s="175"/>
      <c r="AT137" s="92"/>
      <c r="AU137" s="2"/>
      <c r="AV137" s="175"/>
      <c r="AW137" s="93"/>
      <c r="AX137" s="2"/>
      <c r="AY137" s="175"/>
      <c r="AZ137" s="93"/>
      <c r="BA137" s="2"/>
      <c r="BB137" s="175"/>
      <c r="BC137" s="93"/>
      <c r="BD137" s="2"/>
      <c r="BE137" s="176"/>
      <c r="BF137" s="176"/>
      <c r="BG137" s="125"/>
      <c r="BH137" s="177"/>
      <c r="BI137" s="176"/>
      <c r="BJ137" s="176"/>
      <c r="BK137" s="93"/>
      <c r="BL137" s="1"/>
      <c r="BM137" s="1"/>
      <c r="BN137" s="1"/>
      <c r="CM137" s="120"/>
      <c r="CN137" s="120"/>
      <c r="CO137" s="120"/>
      <c r="CP137" s="120"/>
      <c r="HY137" s="120"/>
      <c r="HZ137" s="120"/>
    </row>
    <row r="138" spans="1:234" s="278" customFormat="1" ht="15" customHeight="1" thickTop="1">
      <c r="A138" s="239"/>
      <c r="B138" s="240"/>
      <c r="C138" s="241"/>
      <c r="D138" s="230"/>
      <c r="E138" s="231"/>
      <c r="F138" s="230"/>
      <c r="G138" s="231"/>
      <c r="H138" s="242"/>
      <c r="I138" s="243"/>
      <c r="J138" s="244"/>
      <c r="K138" s="243"/>
      <c r="M138" s="279"/>
      <c r="N138" s="280"/>
      <c r="O138" s="281"/>
      <c r="P138" s="282"/>
      <c r="Q138" s="280"/>
      <c r="R138" s="281"/>
      <c r="S138" s="282"/>
      <c r="T138" s="280"/>
      <c r="U138" s="281"/>
      <c r="V138" s="283"/>
      <c r="W138" s="284"/>
      <c r="X138" s="285"/>
      <c r="Y138" s="283"/>
      <c r="Z138" s="284"/>
      <c r="AA138" s="285"/>
      <c r="AB138" s="283"/>
      <c r="AC138" s="286"/>
      <c r="AD138" s="286"/>
      <c r="AE138" s="287"/>
      <c r="AF138" s="288"/>
      <c r="AG138" s="286"/>
      <c r="AH138" s="286"/>
      <c r="AP138" s="289"/>
      <c r="AQ138" s="290"/>
      <c r="AR138" s="291"/>
      <c r="AS138" s="289"/>
      <c r="AT138" s="292"/>
      <c r="AU138" s="291"/>
      <c r="AV138" s="289"/>
      <c r="AW138" s="290"/>
      <c r="AX138" s="291"/>
      <c r="AY138" s="289"/>
      <c r="AZ138" s="290"/>
      <c r="BA138" s="291"/>
      <c r="BB138" s="289"/>
      <c r="BC138" s="290"/>
      <c r="BD138" s="291"/>
      <c r="BE138" s="293"/>
      <c r="BF138" s="293"/>
      <c r="BG138" s="294"/>
      <c r="BH138" s="295"/>
      <c r="BI138" s="293"/>
      <c r="BJ138" s="293"/>
      <c r="BK138" s="290"/>
      <c r="BL138" s="296"/>
      <c r="BM138" s="296"/>
      <c r="BN138" s="296"/>
      <c r="CM138" s="285"/>
      <c r="CN138" s="285"/>
      <c r="CO138" s="285"/>
      <c r="CP138" s="285"/>
      <c r="HY138" s="285"/>
      <c r="HZ138" s="285"/>
    </row>
    <row r="139" spans="1:234" s="278" customFormat="1" ht="15" customHeight="1">
      <c r="A139" s="239"/>
      <c r="B139" s="240"/>
      <c r="C139" s="241"/>
      <c r="D139" s="230"/>
      <c r="E139" s="231"/>
      <c r="F139" s="230"/>
      <c r="G139" s="231"/>
      <c r="H139" s="242"/>
      <c r="I139" s="243"/>
      <c r="J139" s="244"/>
      <c r="K139" s="243"/>
      <c r="M139" s="279"/>
      <c r="N139" s="280"/>
      <c r="O139" s="281"/>
      <c r="P139" s="282"/>
      <c r="Q139" s="280"/>
      <c r="R139" s="281"/>
      <c r="S139" s="282"/>
      <c r="T139" s="280"/>
      <c r="U139" s="281"/>
      <c r="V139" s="283"/>
      <c r="W139" s="284"/>
      <c r="X139" s="285"/>
      <c r="Y139" s="283"/>
      <c r="Z139" s="284"/>
      <c r="AA139" s="285"/>
      <c r="AB139" s="283"/>
      <c r="AC139" s="286"/>
      <c r="AD139" s="286"/>
      <c r="AE139" s="287"/>
      <c r="AF139" s="288"/>
      <c r="AG139" s="286"/>
      <c r="AH139" s="286"/>
      <c r="AP139" s="289"/>
      <c r="AQ139" s="290"/>
      <c r="AR139" s="291"/>
      <c r="AS139" s="289"/>
      <c r="AT139" s="292"/>
      <c r="AU139" s="291"/>
      <c r="AV139" s="289"/>
      <c r="AW139" s="290"/>
      <c r="AX139" s="291"/>
      <c r="AY139" s="289"/>
      <c r="AZ139" s="290"/>
      <c r="BA139" s="291"/>
      <c r="BB139" s="289"/>
      <c r="BC139" s="290"/>
      <c r="BD139" s="291"/>
      <c r="BE139" s="293"/>
      <c r="BF139" s="293"/>
      <c r="BG139" s="294"/>
      <c r="BH139" s="295"/>
      <c r="BI139" s="293"/>
      <c r="BJ139" s="293"/>
      <c r="BK139" s="290"/>
      <c r="BL139" s="296"/>
      <c r="BM139" s="296"/>
      <c r="BN139" s="296"/>
      <c r="CM139" s="285"/>
      <c r="CN139" s="285"/>
      <c r="CO139" s="285"/>
      <c r="CP139" s="285"/>
      <c r="HY139" s="285"/>
      <c r="HZ139" s="285"/>
    </row>
    <row r="140" spans="1:234" s="278" customFormat="1" ht="15" customHeight="1">
      <c r="A140" s="239"/>
      <c r="B140" s="240"/>
      <c r="C140" s="241"/>
      <c r="D140" s="230"/>
      <c r="E140" s="231"/>
      <c r="F140" s="230"/>
      <c r="G140" s="231"/>
      <c r="H140" s="242"/>
      <c r="I140" s="243"/>
      <c r="J140" s="244"/>
      <c r="K140" s="243"/>
      <c r="M140" s="279"/>
      <c r="N140" s="280"/>
      <c r="O140" s="281"/>
      <c r="P140" s="282"/>
      <c r="Q140" s="280"/>
      <c r="R140" s="281"/>
      <c r="S140" s="282"/>
      <c r="T140" s="280"/>
      <c r="U140" s="281"/>
      <c r="V140" s="283"/>
      <c r="W140" s="284"/>
      <c r="X140" s="285"/>
      <c r="Y140" s="283"/>
      <c r="Z140" s="284"/>
      <c r="AA140" s="285"/>
      <c r="AB140" s="283"/>
      <c r="AC140" s="286"/>
      <c r="AD140" s="286"/>
      <c r="AE140" s="287"/>
      <c r="AF140" s="288"/>
      <c r="AG140" s="286"/>
      <c r="AH140" s="286"/>
      <c r="AP140" s="289"/>
      <c r="AQ140" s="290"/>
      <c r="AR140" s="291"/>
      <c r="AS140" s="289"/>
      <c r="AT140" s="292"/>
      <c r="AU140" s="291"/>
      <c r="AV140" s="289"/>
      <c r="AW140" s="290"/>
      <c r="AX140" s="291"/>
      <c r="AY140" s="289"/>
      <c r="AZ140" s="290"/>
      <c r="BA140" s="291"/>
      <c r="BB140" s="289"/>
      <c r="BC140" s="290"/>
      <c r="BD140" s="291"/>
      <c r="BE140" s="293"/>
      <c r="BF140" s="293"/>
      <c r="BG140" s="294"/>
      <c r="BH140" s="295"/>
      <c r="BI140" s="293"/>
      <c r="BJ140" s="293"/>
      <c r="BK140" s="290"/>
      <c r="BL140" s="296"/>
      <c r="BM140" s="296"/>
      <c r="BN140" s="296"/>
      <c r="CM140" s="285"/>
      <c r="CN140" s="285"/>
      <c r="CO140" s="285"/>
      <c r="CP140" s="285"/>
      <c r="HY140" s="285"/>
      <c r="HZ140" s="285"/>
    </row>
    <row r="141" spans="1:234" s="278" customFormat="1" ht="15" customHeight="1">
      <c r="A141" s="239"/>
      <c r="B141" s="240"/>
      <c r="C141" s="241"/>
      <c r="D141" s="230"/>
      <c r="E141" s="231"/>
      <c r="F141" s="230"/>
      <c r="G141" s="231"/>
      <c r="H141" s="242"/>
      <c r="I141" s="243"/>
      <c r="J141" s="244"/>
      <c r="K141" s="243"/>
      <c r="M141" s="279"/>
      <c r="N141" s="280"/>
      <c r="O141" s="281"/>
      <c r="P141" s="282"/>
      <c r="Q141" s="280"/>
      <c r="R141" s="281"/>
      <c r="S141" s="282"/>
      <c r="T141" s="280"/>
      <c r="U141" s="281"/>
      <c r="V141" s="283"/>
      <c r="W141" s="284"/>
      <c r="X141" s="285"/>
      <c r="Y141" s="283"/>
      <c r="Z141" s="284"/>
      <c r="AA141" s="285"/>
      <c r="AB141" s="283"/>
      <c r="AC141" s="286"/>
      <c r="AD141" s="286"/>
      <c r="AE141" s="287"/>
      <c r="AF141" s="288"/>
      <c r="AG141" s="286"/>
      <c r="AH141" s="286"/>
      <c r="AP141" s="289"/>
      <c r="AQ141" s="290"/>
      <c r="AR141" s="291"/>
      <c r="AS141" s="289"/>
      <c r="AT141" s="292"/>
      <c r="AU141" s="291"/>
      <c r="AV141" s="289"/>
      <c r="AW141" s="290"/>
      <c r="AX141" s="291"/>
      <c r="AY141" s="289"/>
      <c r="AZ141" s="290"/>
      <c r="BA141" s="291"/>
      <c r="BB141" s="289"/>
      <c r="BC141" s="290"/>
      <c r="BD141" s="291"/>
      <c r="BE141" s="293"/>
      <c r="BF141" s="293"/>
      <c r="BG141" s="294"/>
      <c r="BH141" s="295"/>
      <c r="BI141" s="293"/>
      <c r="BJ141" s="293"/>
      <c r="BK141" s="290"/>
      <c r="BL141" s="296"/>
      <c r="BM141" s="296"/>
      <c r="BN141" s="296"/>
      <c r="CM141" s="285"/>
      <c r="CN141" s="285"/>
      <c r="CO141" s="285"/>
      <c r="CP141" s="285"/>
      <c r="HY141" s="285"/>
      <c r="HZ141" s="285"/>
    </row>
    <row r="142" spans="1:234" s="278" customFormat="1" ht="15" customHeight="1">
      <c r="A142" s="239"/>
      <c r="B142" s="240"/>
      <c r="C142" s="241"/>
      <c r="D142" s="230"/>
      <c r="E142" s="231"/>
      <c r="F142" s="230"/>
      <c r="G142" s="231"/>
      <c r="H142" s="242"/>
      <c r="I142" s="243"/>
      <c r="J142" s="244"/>
      <c r="K142" s="243"/>
      <c r="M142" s="279"/>
      <c r="N142" s="280"/>
      <c r="O142" s="281"/>
      <c r="P142" s="282"/>
      <c r="Q142" s="280"/>
      <c r="R142" s="281"/>
      <c r="S142" s="282"/>
      <c r="T142" s="280"/>
      <c r="U142" s="281"/>
      <c r="V142" s="283"/>
      <c r="W142" s="284"/>
      <c r="X142" s="285"/>
      <c r="Y142" s="283"/>
      <c r="Z142" s="284"/>
      <c r="AA142" s="285"/>
      <c r="AB142" s="283"/>
      <c r="AC142" s="286"/>
      <c r="AD142" s="286"/>
      <c r="AE142" s="287"/>
      <c r="AF142" s="288"/>
      <c r="AG142" s="286"/>
      <c r="AH142" s="286"/>
      <c r="AP142" s="289"/>
      <c r="AQ142" s="290"/>
      <c r="AR142" s="291"/>
      <c r="AS142" s="289"/>
      <c r="AT142" s="292"/>
      <c r="AU142" s="291"/>
      <c r="AV142" s="289"/>
      <c r="AW142" s="290"/>
      <c r="AX142" s="291"/>
      <c r="AY142" s="289"/>
      <c r="AZ142" s="290"/>
      <c r="BA142" s="291"/>
      <c r="BB142" s="289"/>
      <c r="BC142" s="290"/>
      <c r="BD142" s="291"/>
      <c r="BE142" s="293"/>
      <c r="BF142" s="293"/>
      <c r="BG142" s="294"/>
      <c r="BH142" s="295"/>
      <c r="BI142" s="293"/>
      <c r="BJ142" s="293"/>
      <c r="BK142" s="290"/>
      <c r="BL142" s="296"/>
      <c r="BM142" s="296"/>
      <c r="BN142" s="296"/>
      <c r="CM142" s="285"/>
      <c r="CN142" s="285"/>
      <c r="CO142" s="285"/>
      <c r="CP142" s="285"/>
      <c r="HY142" s="285"/>
      <c r="HZ142" s="285"/>
    </row>
    <row r="143" spans="1:234" s="278" customFormat="1" ht="15" customHeight="1">
      <c r="A143" s="239"/>
      <c r="B143" s="240"/>
      <c r="C143" s="241"/>
      <c r="D143" s="230"/>
      <c r="E143" s="231"/>
      <c r="F143" s="230"/>
      <c r="G143" s="231"/>
      <c r="H143" s="242"/>
      <c r="I143" s="243"/>
      <c r="J143" s="244"/>
      <c r="K143" s="243"/>
      <c r="M143" s="279"/>
      <c r="N143" s="280"/>
      <c r="O143" s="281"/>
      <c r="P143" s="282"/>
      <c r="Q143" s="280"/>
      <c r="R143" s="281"/>
      <c r="S143" s="282"/>
      <c r="T143" s="280"/>
      <c r="U143" s="281"/>
      <c r="V143" s="283"/>
      <c r="W143" s="284"/>
      <c r="X143" s="285"/>
      <c r="Y143" s="283"/>
      <c r="Z143" s="284"/>
      <c r="AA143" s="285"/>
      <c r="AB143" s="283"/>
      <c r="AC143" s="286"/>
      <c r="AD143" s="286"/>
      <c r="AE143" s="287"/>
      <c r="AF143" s="288"/>
      <c r="AG143" s="286"/>
      <c r="AH143" s="286"/>
      <c r="AP143" s="289"/>
      <c r="AQ143" s="290"/>
      <c r="AR143" s="291"/>
      <c r="AS143" s="289"/>
      <c r="AT143" s="292"/>
      <c r="AU143" s="291"/>
      <c r="AV143" s="289"/>
      <c r="AW143" s="290"/>
      <c r="AX143" s="291"/>
      <c r="AY143" s="289"/>
      <c r="AZ143" s="290"/>
      <c r="BA143" s="291"/>
      <c r="BB143" s="289"/>
      <c r="BC143" s="290"/>
      <c r="BD143" s="291"/>
      <c r="BE143" s="293"/>
      <c r="BF143" s="293"/>
      <c r="BG143" s="294"/>
      <c r="BH143" s="295"/>
      <c r="BI143" s="293"/>
      <c r="BJ143" s="293"/>
      <c r="BK143" s="290"/>
      <c r="BL143" s="296"/>
      <c r="BM143" s="296"/>
      <c r="BN143" s="296"/>
      <c r="CM143" s="285"/>
      <c r="CN143" s="285"/>
      <c r="CO143" s="285"/>
      <c r="CP143" s="285"/>
      <c r="HY143" s="285"/>
      <c r="HZ143" s="285"/>
    </row>
    <row r="144" spans="1:234" s="278" customFormat="1" ht="15" customHeight="1">
      <c r="A144" s="239"/>
      <c r="B144" s="240"/>
      <c r="C144" s="241"/>
      <c r="D144" s="299" t="s">
        <v>69</v>
      </c>
      <c r="E144" s="300"/>
      <c r="F144" s="300"/>
      <c r="G144" s="300"/>
      <c r="H144" s="300"/>
      <c r="I144" s="243"/>
      <c r="J144" s="244"/>
      <c r="K144" s="243"/>
      <c r="M144" s="279"/>
      <c r="N144" s="280"/>
      <c r="O144" s="281"/>
      <c r="P144" s="282"/>
      <c r="Q144" s="280"/>
      <c r="R144" s="281"/>
      <c r="S144" s="282"/>
      <c r="T144" s="280"/>
      <c r="U144" s="281"/>
      <c r="V144" s="283"/>
      <c r="W144" s="284"/>
      <c r="X144" s="285"/>
      <c r="Y144" s="283"/>
      <c r="Z144" s="284"/>
      <c r="AA144" s="285"/>
      <c r="AB144" s="283"/>
      <c r="AC144" s="286"/>
      <c r="AD144" s="286"/>
      <c r="AE144" s="287"/>
      <c r="AF144" s="288"/>
      <c r="AG144" s="286"/>
      <c r="AH144" s="286"/>
      <c r="AP144" s="289"/>
      <c r="AQ144" s="290"/>
      <c r="AR144" s="291"/>
      <c r="AS144" s="289"/>
      <c r="AT144" s="292"/>
      <c r="AU144" s="291"/>
      <c r="AV144" s="289"/>
      <c r="AW144" s="290"/>
      <c r="AX144" s="291"/>
      <c r="AY144" s="289"/>
      <c r="AZ144" s="290"/>
      <c r="BA144" s="291"/>
      <c r="BB144" s="289"/>
      <c r="BC144" s="290"/>
      <c r="BD144" s="291"/>
      <c r="BE144" s="293"/>
      <c r="BF144" s="293"/>
      <c r="BG144" s="294"/>
      <c r="BH144" s="295"/>
      <c r="BI144" s="293"/>
      <c r="BJ144" s="293"/>
      <c r="BK144" s="290"/>
      <c r="BL144" s="296"/>
      <c r="BM144" s="296"/>
      <c r="BN144" s="296"/>
      <c r="CM144" s="285"/>
      <c r="CN144" s="285"/>
      <c r="CO144" s="285"/>
      <c r="CP144" s="285"/>
      <c r="HY144" s="285"/>
      <c r="HZ144" s="285"/>
    </row>
    <row r="145" spans="1:234" s="278" customFormat="1" ht="15" customHeight="1">
      <c r="A145" s="239"/>
      <c r="B145" s="240"/>
      <c r="C145" s="241"/>
      <c r="D145" s="301"/>
      <c r="E145" s="301"/>
      <c r="F145" s="301"/>
      <c r="G145" s="301"/>
      <c r="H145" s="301"/>
      <c r="I145" s="243"/>
      <c r="J145" s="244"/>
      <c r="K145" s="243"/>
      <c r="M145" s="279"/>
      <c r="N145" s="280"/>
      <c r="O145" s="281"/>
      <c r="P145" s="282"/>
      <c r="Q145" s="280"/>
      <c r="R145" s="281"/>
      <c r="S145" s="282"/>
      <c r="T145" s="280"/>
      <c r="U145" s="281"/>
      <c r="V145" s="283"/>
      <c r="W145" s="284"/>
      <c r="X145" s="285"/>
      <c r="Y145" s="283"/>
      <c r="Z145" s="284"/>
      <c r="AA145" s="285"/>
      <c r="AB145" s="283"/>
      <c r="AC145" s="286"/>
      <c r="AD145" s="286"/>
      <c r="AE145" s="287"/>
      <c r="AF145" s="288"/>
      <c r="AG145" s="286"/>
      <c r="AH145" s="286"/>
      <c r="AP145" s="289"/>
      <c r="AQ145" s="290"/>
      <c r="AR145" s="291"/>
      <c r="AS145" s="289"/>
      <c r="AT145" s="292"/>
      <c r="AU145" s="291"/>
      <c r="AV145" s="289"/>
      <c r="AW145" s="290"/>
      <c r="AX145" s="291"/>
      <c r="AY145" s="289"/>
      <c r="AZ145" s="290"/>
      <c r="BA145" s="291"/>
      <c r="BB145" s="289"/>
      <c r="BC145" s="290"/>
      <c r="BD145" s="291"/>
      <c r="BE145" s="293"/>
      <c r="BF145" s="293"/>
      <c r="BG145" s="294"/>
      <c r="BH145" s="295"/>
      <c r="BI145" s="293"/>
      <c r="BJ145" s="293"/>
      <c r="BK145" s="290"/>
      <c r="BL145" s="296"/>
      <c r="BM145" s="296"/>
      <c r="BN145" s="296"/>
      <c r="CM145" s="285"/>
      <c r="CN145" s="285"/>
      <c r="CO145" s="285"/>
      <c r="CP145" s="285"/>
      <c r="HY145" s="285"/>
      <c r="HZ145" s="285"/>
    </row>
    <row r="146" spans="1:234" s="278" customFormat="1" ht="15" customHeight="1">
      <c r="A146" s="239"/>
      <c r="B146" s="240"/>
      <c r="C146" s="241"/>
      <c r="D146" s="301"/>
      <c r="E146" s="301"/>
      <c r="F146" s="301"/>
      <c r="G146" s="301"/>
      <c r="H146" s="301"/>
      <c r="I146" s="243"/>
      <c r="J146" s="244"/>
      <c r="K146" s="243"/>
      <c r="M146" s="279"/>
      <c r="N146" s="280"/>
      <c r="O146" s="281"/>
      <c r="P146" s="282"/>
      <c r="Q146" s="280"/>
      <c r="R146" s="281"/>
      <c r="S146" s="282"/>
      <c r="T146" s="280"/>
      <c r="U146" s="281"/>
      <c r="V146" s="283"/>
      <c r="W146" s="284"/>
      <c r="X146" s="285"/>
      <c r="Y146" s="283"/>
      <c r="Z146" s="284"/>
      <c r="AA146" s="285"/>
      <c r="AB146" s="283"/>
      <c r="AC146" s="286"/>
      <c r="AD146" s="286"/>
      <c r="AE146" s="287"/>
      <c r="AF146" s="288"/>
      <c r="AG146" s="286"/>
      <c r="AH146" s="286"/>
      <c r="AP146" s="289"/>
      <c r="AQ146" s="290"/>
      <c r="AR146" s="291"/>
      <c r="AS146" s="289"/>
      <c r="AT146" s="292"/>
      <c r="AU146" s="291"/>
      <c r="AV146" s="289"/>
      <c r="AW146" s="290"/>
      <c r="AX146" s="291"/>
      <c r="AY146" s="289"/>
      <c r="AZ146" s="290"/>
      <c r="BA146" s="291"/>
      <c r="BB146" s="289"/>
      <c r="BC146" s="290"/>
      <c r="BD146" s="291"/>
      <c r="BE146" s="293"/>
      <c r="BF146" s="293"/>
      <c r="BG146" s="294"/>
      <c r="BH146" s="295"/>
      <c r="BI146" s="293"/>
      <c r="BJ146" s="293"/>
      <c r="BK146" s="290"/>
      <c r="BL146" s="296"/>
      <c r="BM146" s="296"/>
      <c r="BN146" s="296"/>
      <c r="CM146" s="285"/>
      <c r="CN146" s="285"/>
      <c r="CO146" s="285"/>
      <c r="CP146" s="285"/>
      <c r="HY146" s="285"/>
      <c r="HZ146" s="285"/>
    </row>
    <row r="147" spans="1:234" s="278" customFormat="1" ht="15" customHeight="1">
      <c r="A147" s="239"/>
      <c r="B147" s="240"/>
      <c r="C147" s="241"/>
      <c r="D147" s="230"/>
      <c r="E147" s="231"/>
      <c r="F147" s="230"/>
      <c r="G147" s="298" t="s">
        <v>71</v>
      </c>
      <c r="H147" s="242"/>
      <c r="I147" s="243"/>
      <c r="J147" s="244"/>
      <c r="K147" s="243"/>
      <c r="M147" s="279"/>
      <c r="N147" s="280"/>
      <c r="O147" s="281"/>
      <c r="P147" s="282"/>
      <c r="Q147" s="280"/>
      <c r="R147" s="281"/>
      <c r="S147" s="282"/>
      <c r="T147" s="280"/>
      <c r="U147" s="281"/>
      <c r="V147" s="283"/>
      <c r="W147" s="284"/>
      <c r="X147" s="285"/>
      <c r="Y147" s="283"/>
      <c r="Z147" s="284"/>
      <c r="AA147" s="285"/>
      <c r="AB147" s="283"/>
      <c r="AC147" s="286"/>
      <c r="AD147" s="286"/>
      <c r="AE147" s="287"/>
      <c r="AF147" s="288"/>
      <c r="AG147" s="286"/>
      <c r="AH147" s="286"/>
      <c r="AP147" s="289"/>
      <c r="AQ147" s="290"/>
      <c r="AR147" s="291"/>
      <c r="AS147" s="289"/>
      <c r="AT147" s="292"/>
      <c r="AU147" s="291"/>
      <c r="AV147" s="289"/>
      <c r="AW147" s="290"/>
      <c r="AX147" s="291"/>
      <c r="AY147" s="289"/>
      <c r="AZ147" s="290"/>
      <c r="BA147" s="291"/>
      <c r="BB147" s="289"/>
      <c r="BC147" s="290"/>
      <c r="BD147" s="291"/>
      <c r="BE147" s="293"/>
      <c r="BF147" s="293"/>
      <c r="BG147" s="294"/>
      <c r="BH147" s="295"/>
      <c r="BI147" s="293"/>
      <c r="BJ147" s="293"/>
      <c r="BK147" s="290"/>
      <c r="BL147" s="296"/>
      <c r="BM147" s="296"/>
      <c r="BN147" s="296"/>
      <c r="CM147" s="285"/>
      <c r="CN147" s="285"/>
      <c r="CO147" s="285"/>
      <c r="CP147" s="285"/>
      <c r="HY147" s="285"/>
      <c r="HZ147" s="285"/>
    </row>
    <row r="148" spans="1:234" s="49" customFormat="1" ht="15" customHeight="1" thickBot="1">
      <c r="A148" s="1"/>
      <c r="B148" s="85"/>
      <c r="C148" s="88"/>
      <c r="D148" s="48"/>
      <c r="F148" s="1"/>
      <c r="H148" s="105"/>
      <c r="I148" s="29"/>
      <c r="J148" s="72"/>
      <c r="K148" s="30"/>
      <c r="M148" s="164"/>
      <c r="N148" s="108"/>
      <c r="O148" s="50"/>
      <c r="P148" s="109"/>
      <c r="Q148" s="108"/>
      <c r="R148" s="50"/>
      <c r="S148" s="109"/>
      <c r="T148" s="108"/>
      <c r="U148" s="50"/>
      <c r="V148" s="114"/>
      <c r="W148" s="115"/>
      <c r="X148" s="120"/>
      <c r="Y148" s="114"/>
      <c r="Z148" s="115"/>
      <c r="AA148" s="120"/>
      <c r="AB148" s="114"/>
      <c r="AC148" s="122"/>
      <c r="AD148" s="122"/>
      <c r="AE148" s="128"/>
      <c r="AF148" s="132"/>
      <c r="AG148" s="122"/>
      <c r="AH148" s="122"/>
      <c r="AP148" s="175"/>
      <c r="AQ148" s="93"/>
      <c r="AR148" s="2"/>
      <c r="AS148" s="175"/>
      <c r="AT148" s="92"/>
      <c r="AU148" s="2"/>
      <c r="AV148" s="175"/>
      <c r="AW148" s="93"/>
      <c r="AX148" s="2"/>
      <c r="AY148" s="175"/>
      <c r="AZ148" s="93"/>
      <c r="BA148" s="2"/>
      <c r="BB148" s="175"/>
      <c r="BC148" s="93"/>
      <c r="BD148" s="2"/>
      <c r="BE148" s="176"/>
      <c r="BF148" s="176"/>
      <c r="BG148" s="125"/>
      <c r="BH148" s="177"/>
      <c r="BI148" s="176"/>
      <c r="BJ148" s="176"/>
      <c r="BK148" s="93"/>
      <c r="BL148" s="1"/>
      <c r="BM148" s="1"/>
      <c r="BN148" s="1"/>
      <c r="CM148" s="120"/>
      <c r="CN148" s="120"/>
      <c r="CO148" s="120"/>
      <c r="CP148" s="120"/>
      <c r="HY148" s="120"/>
      <c r="HZ148" s="120"/>
    </row>
    <row r="149" spans="1:115" s="49" customFormat="1" ht="15" customHeight="1" thickBot="1" thickTop="1">
      <c r="A149" s="10"/>
      <c r="B149" s="20"/>
      <c r="C149" s="41"/>
      <c r="D149" s="12"/>
      <c r="E149" s="317" t="s">
        <v>48</v>
      </c>
      <c r="F149" s="318"/>
      <c r="G149" s="319"/>
      <c r="H149" s="81"/>
      <c r="I149" s="30"/>
      <c r="J149" s="33"/>
      <c r="K149" s="30"/>
      <c r="M149" s="187"/>
      <c r="N149" s="72"/>
      <c r="O149" s="72"/>
      <c r="P149" s="72"/>
      <c r="Q149" s="108"/>
      <c r="R149" s="50"/>
      <c r="S149" s="109"/>
      <c r="T149" s="108"/>
      <c r="U149" s="50"/>
      <c r="V149" s="114"/>
      <c r="W149" s="115"/>
      <c r="X149" s="120"/>
      <c r="Y149" s="114"/>
      <c r="Z149" s="115"/>
      <c r="AA149" s="120"/>
      <c r="AB149" s="114"/>
      <c r="AC149" s="122"/>
      <c r="AD149" s="122"/>
      <c r="AE149" s="128"/>
      <c r="AF149" s="132"/>
      <c r="AG149" s="122"/>
      <c r="AH149" s="122"/>
      <c r="AP149" s="175"/>
      <c r="AQ149" s="93"/>
      <c r="AR149" s="2"/>
      <c r="AS149" s="175"/>
      <c r="AT149" s="92"/>
      <c r="AU149" s="2"/>
      <c r="AV149" s="175"/>
      <c r="AW149" s="93"/>
      <c r="AX149" s="2"/>
      <c r="AY149" s="175"/>
      <c r="AZ149" s="93"/>
      <c r="BA149" s="2"/>
      <c r="BB149" s="175"/>
      <c r="BC149" s="93"/>
      <c r="BD149" s="2"/>
      <c r="BE149" s="176"/>
      <c r="BF149" s="176"/>
      <c r="BG149" s="125"/>
      <c r="BH149" s="177"/>
      <c r="BI149" s="176"/>
      <c r="BJ149" s="176"/>
      <c r="BK149" s="93"/>
      <c r="BL149" s="1"/>
      <c r="BM149" s="1"/>
      <c r="BN149" s="1"/>
      <c r="BQ149" s="212"/>
      <c r="DF149" s="120"/>
      <c r="DG149" s="120"/>
      <c r="DH149" s="120"/>
      <c r="DI149" s="120"/>
      <c r="DJ149" s="120"/>
      <c r="DK149" s="120"/>
    </row>
    <row r="150" spans="1:115" s="49" customFormat="1" ht="15" customHeight="1" thickBot="1" thickTop="1">
      <c r="A150" s="7" t="s">
        <v>15</v>
      </c>
      <c r="B150" s="34" t="s">
        <v>10</v>
      </c>
      <c r="C150" s="35" t="s">
        <v>34</v>
      </c>
      <c r="D150" s="25" t="s">
        <v>14</v>
      </c>
      <c r="E150" s="25" t="s">
        <v>11</v>
      </c>
      <c r="F150" s="25" t="s">
        <v>14</v>
      </c>
      <c r="G150" s="25" t="s">
        <v>11</v>
      </c>
      <c r="H150" s="305" t="s">
        <v>5</v>
      </c>
      <c r="I150" s="305"/>
      <c r="J150" s="305"/>
      <c r="K150" s="30"/>
      <c r="M150" s="187"/>
      <c r="N150" s="72"/>
      <c r="O150" s="72"/>
      <c r="P150" s="72"/>
      <c r="Q150" s="108"/>
      <c r="R150" s="50"/>
      <c r="S150" s="109"/>
      <c r="T150" s="108"/>
      <c r="U150" s="50"/>
      <c r="V150" s="114"/>
      <c r="W150" s="115"/>
      <c r="X150" s="120"/>
      <c r="Y150" s="114"/>
      <c r="Z150" s="115"/>
      <c r="AA150" s="120"/>
      <c r="AB150" s="114"/>
      <c r="AC150" s="122"/>
      <c r="AD150" s="122"/>
      <c r="AE150" s="128"/>
      <c r="AF150" s="132"/>
      <c r="AG150" s="122"/>
      <c r="AH150" s="122"/>
      <c r="AP150" s="175"/>
      <c r="AQ150" s="93"/>
      <c r="AR150" s="2"/>
      <c r="AS150" s="175"/>
      <c r="AT150" s="92"/>
      <c r="AU150" s="2"/>
      <c r="AV150" s="175"/>
      <c r="AW150" s="93"/>
      <c r="AX150" s="2"/>
      <c r="AY150" s="175"/>
      <c r="AZ150" s="93"/>
      <c r="BA150" s="2"/>
      <c r="BB150" s="175"/>
      <c r="BC150" s="93"/>
      <c r="BD150" s="2"/>
      <c r="BE150" s="176"/>
      <c r="BF150" s="176"/>
      <c r="BG150" s="125"/>
      <c r="BH150" s="177"/>
      <c r="BI150" s="176"/>
      <c r="BJ150" s="176"/>
      <c r="BK150" s="93"/>
      <c r="BL150" s="1"/>
      <c r="BM150" s="1"/>
      <c r="BN150" s="1"/>
      <c r="BQ150" s="212"/>
      <c r="DF150" s="120"/>
      <c r="DG150" s="120"/>
      <c r="DH150" s="120"/>
      <c r="DI150" s="120"/>
      <c r="DJ150" s="120"/>
      <c r="DK150" s="120"/>
    </row>
    <row r="151" spans="1:115" s="49" customFormat="1" ht="15" customHeight="1" thickBot="1" thickTop="1">
      <c r="A151" s="412">
        <v>0.65625</v>
      </c>
      <c r="B151" s="34">
        <v>303</v>
      </c>
      <c r="C151" s="35" t="s">
        <v>49</v>
      </c>
      <c r="D151" s="236"/>
      <c r="E151" s="238" t="s">
        <v>52</v>
      </c>
      <c r="F151" s="238"/>
      <c r="G151" s="238" t="s">
        <v>53</v>
      </c>
      <c r="H151" s="39"/>
      <c r="I151" s="138" t="s">
        <v>21</v>
      </c>
      <c r="J151" s="43"/>
      <c r="K151" s="30"/>
      <c r="M151" s="187"/>
      <c r="N151" s="72"/>
      <c r="O151" s="72"/>
      <c r="P151" s="72"/>
      <c r="Q151" s="108"/>
      <c r="R151" s="50"/>
      <c r="S151" s="109"/>
      <c r="T151" s="108"/>
      <c r="U151" s="50"/>
      <c r="V151" s="114"/>
      <c r="W151" s="115"/>
      <c r="X151" s="120"/>
      <c r="Y151" s="114"/>
      <c r="Z151" s="115"/>
      <c r="AA151" s="120"/>
      <c r="AB151" s="114"/>
      <c r="AC151" s="122"/>
      <c r="AD151" s="122"/>
      <c r="AE151" s="128"/>
      <c r="AF151" s="132"/>
      <c r="AG151" s="122"/>
      <c r="AH151" s="122"/>
      <c r="AP151" s="175"/>
      <c r="AQ151" s="93"/>
      <c r="AR151" s="2"/>
      <c r="AS151" s="175"/>
      <c r="AT151" s="92"/>
      <c r="AU151" s="2"/>
      <c r="AV151" s="175"/>
      <c r="AW151" s="93"/>
      <c r="AX151" s="2"/>
      <c r="AY151" s="175"/>
      <c r="AZ151" s="93"/>
      <c r="BA151" s="2"/>
      <c r="BB151" s="175"/>
      <c r="BC151" s="93"/>
      <c r="BD151" s="2"/>
      <c r="BE151" s="176"/>
      <c r="BF151" s="176"/>
      <c r="BG151" s="125"/>
      <c r="BH151" s="177"/>
      <c r="BI151" s="176"/>
      <c r="BJ151" s="176"/>
      <c r="BK151" s="93"/>
      <c r="BL151" s="1"/>
      <c r="BM151" s="1"/>
      <c r="BN151" s="1"/>
      <c r="BQ151" s="212"/>
      <c r="DF151" s="120"/>
      <c r="DG151" s="120"/>
      <c r="DH151" s="120"/>
      <c r="DI151" s="120"/>
      <c r="DJ151" s="120"/>
      <c r="DK151" s="120"/>
    </row>
    <row r="152" spans="1:115" s="49" customFormat="1" ht="15" customHeight="1" thickBot="1" thickTop="1">
      <c r="A152" s="7"/>
      <c r="B152" s="34"/>
      <c r="C152" s="35"/>
      <c r="D152" s="7"/>
      <c r="E152" s="9"/>
      <c r="F152" s="9"/>
      <c r="G152" s="9"/>
      <c r="H152" s="39"/>
      <c r="I152" s="138" t="s">
        <v>21</v>
      </c>
      <c r="J152" s="43"/>
      <c r="K152" s="30"/>
      <c r="M152" s="187"/>
      <c r="N152" s="72"/>
      <c r="O152" s="72"/>
      <c r="P152" s="72"/>
      <c r="Q152" s="108"/>
      <c r="R152" s="50"/>
      <c r="S152" s="109"/>
      <c r="T152" s="108"/>
      <c r="U152" s="50"/>
      <c r="V152" s="114"/>
      <c r="W152" s="115"/>
      <c r="X152" s="120"/>
      <c r="Y152" s="114"/>
      <c r="Z152" s="115"/>
      <c r="AA152" s="120"/>
      <c r="AB152" s="114"/>
      <c r="AC152" s="122"/>
      <c r="AD152" s="122"/>
      <c r="AE152" s="128"/>
      <c r="AF152" s="132"/>
      <c r="AG152" s="122"/>
      <c r="AH152" s="122"/>
      <c r="AP152" s="175"/>
      <c r="AQ152" s="93"/>
      <c r="AR152" s="2"/>
      <c r="AS152" s="175"/>
      <c r="AT152" s="92"/>
      <c r="AU152" s="2"/>
      <c r="AV152" s="175"/>
      <c r="AW152" s="93"/>
      <c r="AX152" s="2"/>
      <c r="AY152" s="175"/>
      <c r="AZ152" s="93"/>
      <c r="BA152" s="2"/>
      <c r="BB152" s="175"/>
      <c r="BC152" s="93"/>
      <c r="BD152" s="2"/>
      <c r="BE152" s="176"/>
      <c r="BF152" s="176"/>
      <c r="BG152" s="125"/>
      <c r="BH152" s="177"/>
      <c r="BI152" s="176"/>
      <c r="BJ152" s="176"/>
      <c r="BK152" s="93"/>
      <c r="BL152" s="1"/>
      <c r="BM152" s="1"/>
      <c r="BN152" s="1"/>
      <c r="BQ152" s="212"/>
      <c r="DF152" s="120"/>
      <c r="DG152" s="120"/>
      <c r="DH152" s="120"/>
      <c r="DI152" s="120"/>
      <c r="DJ152" s="120"/>
      <c r="DK152" s="120"/>
    </row>
    <row r="153" spans="1:115" s="49" customFormat="1" ht="15" customHeight="1" thickBot="1" thickTop="1">
      <c r="A153" s="412">
        <v>0.6701388888888888</v>
      </c>
      <c r="B153" s="34">
        <v>304</v>
      </c>
      <c r="C153" s="35" t="s">
        <v>50</v>
      </c>
      <c r="D153" s="236"/>
      <c r="E153" s="238" t="s">
        <v>54</v>
      </c>
      <c r="F153" s="238"/>
      <c r="G153" s="238" t="s">
        <v>52</v>
      </c>
      <c r="H153" s="39"/>
      <c r="I153" s="138" t="s">
        <v>21</v>
      </c>
      <c r="J153" s="43"/>
      <c r="K153" s="29"/>
      <c r="M153" s="187"/>
      <c r="N153" s="72"/>
      <c r="O153" s="72"/>
      <c r="P153" s="72"/>
      <c r="Q153" s="108"/>
      <c r="R153" s="50"/>
      <c r="S153" s="109"/>
      <c r="T153" s="108"/>
      <c r="U153" s="50"/>
      <c r="V153" s="114"/>
      <c r="W153" s="115"/>
      <c r="X153" s="120"/>
      <c r="Y153" s="114"/>
      <c r="Z153" s="115"/>
      <c r="AA153" s="120"/>
      <c r="AB153" s="114"/>
      <c r="AC153" s="122"/>
      <c r="AD153" s="122"/>
      <c r="AE153" s="128"/>
      <c r="AF153" s="132"/>
      <c r="AG153" s="122"/>
      <c r="AH153" s="122"/>
      <c r="AP153" s="175"/>
      <c r="AQ153" s="93"/>
      <c r="AR153" s="2"/>
      <c r="AS153" s="175"/>
      <c r="AT153" s="92"/>
      <c r="AU153" s="2"/>
      <c r="AV153" s="175"/>
      <c r="AW153" s="93"/>
      <c r="AX153" s="2"/>
      <c r="AY153" s="175"/>
      <c r="AZ153" s="93"/>
      <c r="BA153" s="2"/>
      <c r="BB153" s="175"/>
      <c r="BC153" s="93"/>
      <c r="BD153" s="2"/>
      <c r="BE153" s="176"/>
      <c r="BF153" s="176"/>
      <c r="BG153" s="125"/>
      <c r="BH153" s="177"/>
      <c r="BI153" s="176"/>
      <c r="BJ153" s="176"/>
      <c r="BK153" s="93"/>
      <c r="BL153" s="1"/>
      <c r="BM153" s="1"/>
      <c r="BN153" s="1"/>
      <c r="BQ153" s="212"/>
      <c r="DF153" s="120"/>
      <c r="DG153" s="120"/>
      <c r="DH153" s="120"/>
      <c r="DI153" s="120"/>
      <c r="DJ153" s="120"/>
      <c r="DK153" s="120"/>
    </row>
    <row r="154" spans="1:115" s="49" customFormat="1" ht="15" customHeight="1" thickBot="1" thickTop="1">
      <c r="A154" s="7"/>
      <c r="B154" s="34"/>
      <c r="C154" s="35"/>
      <c r="D154" s="7"/>
      <c r="E154" s="9"/>
      <c r="F154" s="9"/>
      <c r="G154" s="9"/>
      <c r="H154" s="39"/>
      <c r="I154" s="138" t="s">
        <v>21</v>
      </c>
      <c r="J154" s="43"/>
      <c r="K154" s="29"/>
      <c r="M154" s="187"/>
      <c r="N154" s="72"/>
      <c r="O154" s="72"/>
      <c r="P154" s="72"/>
      <c r="Q154" s="108"/>
      <c r="R154" s="50"/>
      <c r="S154" s="109"/>
      <c r="T154" s="108"/>
      <c r="U154" s="50"/>
      <c r="V154" s="114"/>
      <c r="W154" s="115"/>
      <c r="X154" s="120"/>
      <c r="Y154" s="114"/>
      <c r="Z154" s="115"/>
      <c r="AA154" s="120"/>
      <c r="AB154" s="114"/>
      <c r="AC154" s="122"/>
      <c r="AD154" s="122"/>
      <c r="AE154" s="128"/>
      <c r="AF154" s="132"/>
      <c r="AG154" s="122"/>
      <c r="AH154" s="122"/>
      <c r="AP154" s="175"/>
      <c r="AQ154" s="93"/>
      <c r="AR154" s="2"/>
      <c r="AS154" s="175"/>
      <c r="AT154" s="92"/>
      <c r="AU154" s="2"/>
      <c r="AV154" s="175"/>
      <c r="AW154" s="93"/>
      <c r="AX154" s="2"/>
      <c r="AY154" s="175"/>
      <c r="AZ154" s="93"/>
      <c r="BA154" s="2"/>
      <c r="BB154" s="175"/>
      <c r="BC154" s="93"/>
      <c r="BD154" s="2"/>
      <c r="BE154" s="176"/>
      <c r="BF154" s="176"/>
      <c r="BG154" s="125"/>
      <c r="BH154" s="177"/>
      <c r="BI154" s="176"/>
      <c r="BJ154" s="176"/>
      <c r="BK154" s="93"/>
      <c r="BL154" s="1"/>
      <c r="BM154" s="1"/>
      <c r="BN154" s="1"/>
      <c r="BQ154" s="212"/>
      <c r="DF154" s="120"/>
      <c r="DG154" s="120"/>
      <c r="DH154" s="120"/>
      <c r="DI154" s="120"/>
      <c r="DJ154" s="120"/>
      <c r="DK154" s="120"/>
    </row>
    <row r="155" spans="1:115" s="49" customFormat="1" ht="15" customHeight="1" thickBot="1" thickTop="1">
      <c r="A155" s="2"/>
      <c r="B155" s="85"/>
      <c r="C155" s="88"/>
      <c r="D155" s="48"/>
      <c r="F155" s="1"/>
      <c r="H155" s="105"/>
      <c r="I155" s="29"/>
      <c r="J155" s="72"/>
      <c r="K155" s="29"/>
      <c r="M155" s="187"/>
      <c r="N155" s="72"/>
      <c r="O155" s="72"/>
      <c r="P155" s="72"/>
      <c r="Q155" s="108"/>
      <c r="R155" s="50"/>
      <c r="S155" s="109"/>
      <c r="T155" s="108"/>
      <c r="U155" s="50"/>
      <c r="V155" s="114"/>
      <c r="W155" s="115"/>
      <c r="X155" s="120"/>
      <c r="Y155" s="114"/>
      <c r="Z155" s="115"/>
      <c r="AA155" s="120"/>
      <c r="AB155" s="114"/>
      <c r="AC155" s="122"/>
      <c r="AD155" s="122"/>
      <c r="AE155" s="128"/>
      <c r="AF155" s="132"/>
      <c r="AG155" s="122"/>
      <c r="AH155" s="122"/>
      <c r="AP155" s="175"/>
      <c r="AQ155" s="93"/>
      <c r="AR155" s="2"/>
      <c r="AS155" s="175"/>
      <c r="AT155" s="92"/>
      <c r="AU155" s="2"/>
      <c r="AV155" s="175"/>
      <c r="AW155" s="93"/>
      <c r="AX155" s="2"/>
      <c r="AY155" s="175"/>
      <c r="AZ155" s="93"/>
      <c r="BA155" s="2"/>
      <c r="BB155" s="175"/>
      <c r="BC155" s="93"/>
      <c r="BD155" s="2"/>
      <c r="BE155" s="176"/>
      <c r="BF155" s="176"/>
      <c r="BG155" s="125"/>
      <c r="BH155" s="177"/>
      <c r="BI155" s="176"/>
      <c r="BJ155" s="176"/>
      <c r="BK155" s="93"/>
      <c r="BL155" s="1"/>
      <c r="BM155" s="1"/>
      <c r="BN155" s="1"/>
      <c r="BQ155" s="212"/>
      <c r="DF155" s="120"/>
      <c r="DG155" s="120"/>
      <c r="DH155" s="120"/>
      <c r="DI155" s="120"/>
      <c r="DJ155" s="120"/>
      <c r="DK155" s="120"/>
    </row>
    <row r="156" spans="1:115" s="49" customFormat="1" ht="15" customHeight="1" thickBot="1" thickTop="1">
      <c r="A156" s="10"/>
      <c r="B156" s="20"/>
      <c r="C156" s="41"/>
      <c r="D156" s="12"/>
      <c r="E156" s="306" t="s">
        <v>51</v>
      </c>
      <c r="F156" s="307"/>
      <c r="G156" s="308"/>
      <c r="H156" s="81"/>
      <c r="I156" s="30"/>
      <c r="J156" s="33"/>
      <c r="K156" s="29"/>
      <c r="M156" s="187"/>
      <c r="N156" s="72"/>
      <c r="O156" s="72"/>
      <c r="P156" s="72"/>
      <c r="Q156" s="108"/>
      <c r="R156" s="50"/>
      <c r="S156" s="109"/>
      <c r="T156" s="108"/>
      <c r="U156" s="50"/>
      <c r="V156" s="114"/>
      <c r="W156" s="115"/>
      <c r="X156" s="120"/>
      <c r="Y156" s="114"/>
      <c r="Z156" s="115"/>
      <c r="AA156" s="120"/>
      <c r="AB156" s="114"/>
      <c r="AC156" s="122"/>
      <c r="AD156" s="122"/>
      <c r="AE156" s="128"/>
      <c r="AF156" s="132"/>
      <c r="AG156" s="122"/>
      <c r="AH156" s="122"/>
      <c r="AP156" s="175"/>
      <c r="AQ156" s="93"/>
      <c r="AR156" s="2"/>
      <c r="AS156" s="175"/>
      <c r="AT156" s="92"/>
      <c r="AU156" s="2"/>
      <c r="AV156" s="175"/>
      <c r="AW156" s="93"/>
      <c r="AX156" s="2"/>
      <c r="AY156" s="175"/>
      <c r="AZ156" s="93"/>
      <c r="BA156" s="2"/>
      <c r="BB156" s="175"/>
      <c r="BC156" s="93"/>
      <c r="BD156" s="2"/>
      <c r="BE156" s="176"/>
      <c r="BF156" s="176"/>
      <c r="BG156" s="125"/>
      <c r="BH156" s="177"/>
      <c r="BI156" s="176"/>
      <c r="BJ156" s="176"/>
      <c r="BK156" s="93"/>
      <c r="BL156" s="1"/>
      <c r="BM156" s="1"/>
      <c r="BN156" s="1"/>
      <c r="BQ156" s="212"/>
      <c r="DF156" s="120"/>
      <c r="DG156" s="120"/>
      <c r="DH156" s="120"/>
      <c r="DI156" s="120"/>
      <c r="DJ156" s="120"/>
      <c r="DK156" s="120"/>
    </row>
    <row r="157" spans="1:115" s="49" customFormat="1" ht="15" customHeight="1" thickBot="1" thickTop="1">
      <c r="A157" s="7" t="s">
        <v>15</v>
      </c>
      <c r="B157" s="34" t="s">
        <v>10</v>
      </c>
      <c r="C157" s="35" t="s">
        <v>34</v>
      </c>
      <c r="D157" s="25" t="s">
        <v>14</v>
      </c>
      <c r="E157" s="25" t="s">
        <v>11</v>
      </c>
      <c r="F157" s="25" t="s">
        <v>14</v>
      </c>
      <c r="G157" s="25" t="s">
        <v>11</v>
      </c>
      <c r="H157" s="305" t="s">
        <v>5</v>
      </c>
      <c r="I157" s="305"/>
      <c r="J157" s="305"/>
      <c r="K157" s="29"/>
      <c r="M157" s="187"/>
      <c r="N157" s="72"/>
      <c r="O157" s="72"/>
      <c r="P157" s="72"/>
      <c r="Q157" s="108"/>
      <c r="R157" s="50"/>
      <c r="S157" s="109"/>
      <c r="T157" s="108"/>
      <c r="U157" s="50"/>
      <c r="V157" s="114"/>
      <c r="W157" s="115"/>
      <c r="X157" s="120"/>
      <c r="Y157" s="114"/>
      <c r="Z157" s="115"/>
      <c r="AA157" s="120"/>
      <c r="AB157" s="114"/>
      <c r="AC157" s="122"/>
      <c r="AD157" s="122"/>
      <c r="AE157" s="128"/>
      <c r="AF157" s="132"/>
      <c r="AG157" s="122"/>
      <c r="AH157" s="122"/>
      <c r="AP157" s="175"/>
      <c r="AQ157" s="93"/>
      <c r="AR157" s="2"/>
      <c r="AS157" s="175"/>
      <c r="AT157" s="92"/>
      <c r="AU157" s="2"/>
      <c r="AV157" s="175"/>
      <c r="AW157" s="93"/>
      <c r="AX157" s="2"/>
      <c r="AY157" s="175"/>
      <c r="AZ157" s="93"/>
      <c r="BA157" s="2"/>
      <c r="BB157" s="175"/>
      <c r="BC157" s="93"/>
      <c r="BD157" s="2"/>
      <c r="BE157" s="176"/>
      <c r="BF157" s="176"/>
      <c r="BG157" s="125"/>
      <c r="BH157" s="177"/>
      <c r="BI157" s="176"/>
      <c r="BJ157" s="176"/>
      <c r="BK157" s="93"/>
      <c r="BL157" s="1"/>
      <c r="BM157" s="1"/>
      <c r="BN157" s="1"/>
      <c r="BQ157" s="212"/>
      <c r="DF157" s="120"/>
      <c r="DG157" s="120"/>
      <c r="DH157" s="120"/>
      <c r="DI157" s="120"/>
      <c r="DJ157" s="120"/>
      <c r="DK157" s="120"/>
    </row>
    <row r="158" spans="1:115" s="49" customFormat="1" ht="15" customHeight="1" thickBot="1" thickTop="1">
      <c r="A158" s="412">
        <v>0.6840277777777778</v>
      </c>
      <c r="B158" s="34">
        <v>305</v>
      </c>
      <c r="C158" s="35" t="s">
        <v>55</v>
      </c>
      <c r="D158" s="236"/>
      <c r="E158" s="238" t="s">
        <v>58</v>
      </c>
      <c r="F158" s="238"/>
      <c r="G158" s="238" t="s">
        <v>61</v>
      </c>
      <c r="H158" s="39"/>
      <c r="I158" s="138" t="s">
        <v>21</v>
      </c>
      <c r="J158" s="43"/>
      <c r="K158" s="29"/>
      <c r="M158" s="187"/>
      <c r="N158" s="72"/>
      <c r="O158" s="72"/>
      <c r="P158" s="72"/>
      <c r="Q158" s="108"/>
      <c r="R158" s="50"/>
      <c r="S158" s="109"/>
      <c r="T158" s="108"/>
      <c r="U158" s="50"/>
      <c r="V158" s="114"/>
      <c r="W158" s="115"/>
      <c r="X158" s="120"/>
      <c r="Y158" s="114"/>
      <c r="Z158" s="115"/>
      <c r="AA158" s="120"/>
      <c r="AB158" s="114"/>
      <c r="AC158" s="122"/>
      <c r="AD158" s="122"/>
      <c r="AE158" s="128"/>
      <c r="AF158" s="132"/>
      <c r="AG158" s="122"/>
      <c r="AH158" s="122"/>
      <c r="AP158" s="175"/>
      <c r="AQ158" s="93"/>
      <c r="AR158" s="2"/>
      <c r="AS158" s="175"/>
      <c r="AT158" s="92"/>
      <c r="AU158" s="2"/>
      <c r="AV158" s="175"/>
      <c r="AW158" s="93"/>
      <c r="AX158" s="2"/>
      <c r="AY158" s="175"/>
      <c r="AZ158" s="93"/>
      <c r="BA158" s="2"/>
      <c r="BB158" s="175"/>
      <c r="BC158" s="93"/>
      <c r="BD158" s="2"/>
      <c r="BE158" s="176"/>
      <c r="BF158" s="176"/>
      <c r="BG158" s="125"/>
      <c r="BH158" s="177"/>
      <c r="BI158" s="176"/>
      <c r="BJ158" s="176"/>
      <c r="BK158" s="93"/>
      <c r="BL158" s="1"/>
      <c r="BM158" s="1"/>
      <c r="BN158" s="1"/>
      <c r="BQ158" s="212"/>
      <c r="DF158" s="120"/>
      <c r="DG158" s="120"/>
      <c r="DH158" s="120"/>
      <c r="DI158" s="120"/>
      <c r="DJ158" s="120"/>
      <c r="DK158" s="120"/>
    </row>
    <row r="159" spans="1:115" s="49" customFormat="1" ht="15" customHeight="1" thickBot="1" thickTop="1">
      <c r="A159" s="7"/>
      <c r="B159" s="34"/>
      <c r="C159" s="35"/>
      <c r="D159" s="7"/>
      <c r="E159" s="9"/>
      <c r="F159" s="9"/>
      <c r="G159" s="9"/>
      <c r="H159" s="39"/>
      <c r="I159" s="138" t="s">
        <v>21</v>
      </c>
      <c r="J159" s="43"/>
      <c r="K159" s="29"/>
      <c r="M159" s="187"/>
      <c r="N159" s="72"/>
      <c r="O159" s="72"/>
      <c r="P159" s="72"/>
      <c r="Q159" s="108"/>
      <c r="R159" s="50"/>
      <c r="S159" s="109"/>
      <c r="T159" s="108"/>
      <c r="U159" s="50"/>
      <c r="V159" s="114"/>
      <c r="W159" s="115"/>
      <c r="X159" s="120"/>
      <c r="Y159" s="114"/>
      <c r="Z159" s="115"/>
      <c r="AA159" s="120"/>
      <c r="AB159" s="114"/>
      <c r="AC159" s="122"/>
      <c r="AD159" s="122"/>
      <c r="AE159" s="128"/>
      <c r="AF159" s="132"/>
      <c r="AG159" s="122"/>
      <c r="AH159" s="122"/>
      <c r="AP159" s="175"/>
      <c r="AQ159" s="93"/>
      <c r="AR159" s="2"/>
      <c r="AS159" s="175"/>
      <c r="AT159" s="92"/>
      <c r="AU159" s="2"/>
      <c r="AV159" s="175"/>
      <c r="AW159" s="93"/>
      <c r="AX159" s="2"/>
      <c r="AY159" s="175"/>
      <c r="AZ159" s="93"/>
      <c r="BA159" s="2"/>
      <c r="BB159" s="175"/>
      <c r="BC159" s="93"/>
      <c r="BD159" s="2"/>
      <c r="BE159" s="176"/>
      <c r="BF159" s="176"/>
      <c r="BG159" s="125"/>
      <c r="BH159" s="177"/>
      <c r="BI159" s="176"/>
      <c r="BJ159" s="176"/>
      <c r="BK159" s="93"/>
      <c r="BL159" s="1"/>
      <c r="BM159" s="1"/>
      <c r="BN159" s="1"/>
      <c r="BQ159" s="212"/>
      <c r="DF159" s="120"/>
      <c r="DG159" s="120"/>
      <c r="DH159" s="120"/>
      <c r="DI159" s="120"/>
      <c r="DJ159" s="120"/>
      <c r="DK159" s="120"/>
    </row>
    <row r="160" spans="1:115" s="49" customFormat="1" ht="15" customHeight="1" thickBot="1" thickTop="1">
      <c r="A160" s="412">
        <v>0.6979166666666666</v>
      </c>
      <c r="B160" s="34">
        <v>306</v>
      </c>
      <c r="C160" s="35" t="s">
        <v>56</v>
      </c>
      <c r="D160" s="236"/>
      <c r="E160" s="238" t="s">
        <v>60</v>
      </c>
      <c r="F160" s="238"/>
      <c r="G160" s="238" t="s">
        <v>59</v>
      </c>
      <c r="H160" s="39"/>
      <c r="I160" s="138" t="s">
        <v>21</v>
      </c>
      <c r="J160" s="43"/>
      <c r="K160" s="29"/>
      <c r="M160" s="187"/>
      <c r="N160" s="72"/>
      <c r="O160" s="72"/>
      <c r="P160" s="72"/>
      <c r="Q160" s="108"/>
      <c r="R160" s="50"/>
      <c r="S160" s="109"/>
      <c r="T160" s="108"/>
      <c r="U160" s="50"/>
      <c r="V160" s="114"/>
      <c r="W160" s="115"/>
      <c r="X160" s="120"/>
      <c r="Y160" s="114"/>
      <c r="Z160" s="115"/>
      <c r="AA160" s="120"/>
      <c r="AB160" s="114"/>
      <c r="AC160" s="122"/>
      <c r="AD160" s="122"/>
      <c r="AE160" s="128"/>
      <c r="AF160" s="132"/>
      <c r="AG160" s="122"/>
      <c r="AH160" s="122"/>
      <c r="AP160" s="175"/>
      <c r="AQ160" s="93"/>
      <c r="AR160" s="2"/>
      <c r="AS160" s="175"/>
      <c r="AT160" s="92"/>
      <c r="AU160" s="2"/>
      <c r="AV160" s="175"/>
      <c r="AW160" s="93"/>
      <c r="AX160" s="2"/>
      <c r="AY160" s="175"/>
      <c r="AZ160" s="93"/>
      <c r="BA160" s="2"/>
      <c r="BB160" s="175"/>
      <c r="BC160" s="93"/>
      <c r="BD160" s="2"/>
      <c r="BE160" s="176"/>
      <c r="BF160" s="176"/>
      <c r="BG160" s="125"/>
      <c r="BH160" s="177"/>
      <c r="BI160" s="176"/>
      <c r="BJ160" s="176"/>
      <c r="BK160" s="93"/>
      <c r="BL160" s="1"/>
      <c r="BM160" s="1"/>
      <c r="BN160" s="1"/>
      <c r="BQ160" s="212"/>
      <c r="DF160" s="120"/>
      <c r="DG160" s="120"/>
      <c r="DH160" s="120"/>
      <c r="DI160" s="120"/>
      <c r="DJ160" s="120"/>
      <c r="DK160" s="120"/>
    </row>
    <row r="161" spans="1:115" s="49" customFormat="1" ht="15" customHeight="1" thickBot="1" thickTop="1">
      <c r="A161" s="7"/>
      <c r="B161" s="34"/>
      <c r="C161" s="35"/>
      <c r="D161" s="7"/>
      <c r="E161" s="9"/>
      <c r="F161" s="9"/>
      <c r="G161" s="9"/>
      <c r="H161" s="39"/>
      <c r="I161" s="138" t="s">
        <v>21</v>
      </c>
      <c r="J161" s="43"/>
      <c r="K161" s="29"/>
      <c r="M161" s="187"/>
      <c r="N161" s="72"/>
      <c r="O161" s="72"/>
      <c r="P161" s="72"/>
      <c r="Q161" s="108"/>
      <c r="R161" s="50"/>
      <c r="S161" s="109"/>
      <c r="T161" s="108"/>
      <c r="U161" s="50"/>
      <c r="V161" s="114"/>
      <c r="W161" s="115"/>
      <c r="X161" s="120"/>
      <c r="Y161" s="114"/>
      <c r="Z161" s="115"/>
      <c r="AA161" s="120"/>
      <c r="AB161" s="114"/>
      <c r="AC161" s="122"/>
      <c r="AD161" s="122"/>
      <c r="AE161" s="128"/>
      <c r="AF161" s="132"/>
      <c r="AG161" s="122"/>
      <c r="AH161" s="122"/>
      <c r="AP161" s="175"/>
      <c r="AQ161" s="93"/>
      <c r="AR161" s="2"/>
      <c r="AS161" s="175"/>
      <c r="AT161" s="92"/>
      <c r="AU161" s="2"/>
      <c r="AV161" s="175"/>
      <c r="AW161" s="93"/>
      <c r="AX161" s="2"/>
      <c r="AY161" s="175"/>
      <c r="AZ161" s="93"/>
      <c r="BA161" s="2"/>
      <c r="BB161" s="175"/>
      <c r="BC161" s="93"/>
      <c r="BD161" s="2"/>
      <c r="BE161" s="176"/>
      <c r="BF161" s="176"/>
      <c r="BG161" s="125"/>
      <c r="BH161" s="177"/>
      <c r="BI161" s="176"/>
      <c r="BJ161" s="176"/>
      <c r="BK161" s="93"/>
      <c r="BL161" s="1"/>
      <c r="BM161" s="1"/>
      <c r="BN161" s="1"/>
      <c r="BQ161" s="212"/>
      <c r="DF161" s="120"/>
      <c r="DG161" s="120"/>
      <c r="DH161" s="120"/>
      <c r="DI161" s="120"/>
      <c r="DJ161" s="120"/>
      <c r="DK161" s="120"/>
    </row>
    <row r="162" spans="1:115" s="49" customFormat="1" ht="15" customHeight="1" thickBot="1" thickTop="1">
      <c r="A162" s="2"/>
      <c r="B162" s="85"/>
      <c r="C162" s="88"/>
      <c r="D162" s="48"/>
      <c r="F162" s="1"/>
      <c r="H162" s="105"/>
      <c r="I162" s="29"/>
      <c r="J162" s="72"/>
      <c r="K162" s="29"/>
      <c r="M162" s="187"/>
      <c r="N162" s="72"/>
      <c r="O162" s="72"/>
      <c r="P162" s="72"/>
      <c r="Q162" s="108"/>
      <c r="R162" s="50"/>
      <c r="S162" s="109"/>
      <c r="T162" s="108"/>
      <c r="U162" s="50"/>
      <c r="V162" s="114"/>
      <c r="W162" s="115"/>
      <c r="X162" s="120"/>
      <c r="Y162" s="114"/>
      <c r="Z162" s="115"/>
      <c r="AA162" s="120"/>
      <c r="AB162" s="114"/>
      <c r="AC162" s="122"/>
      <c r="AD162" s="122"/>
      <c r="AE162" s="128"/>
      <c r="AF162" s="132"/>
      <c r="AG162" s="122"/>
      <c r="AH162" s="122"/>
      <c r="AP162" s="175"/>
      <c r="AQ162" s="93"/>
      <c r="AR162" s="2"/>
      <c r="AS162" s="175"/>
      <c r="AT162" s="92"/>
      <c r="AU162" s="2"/>
      <c r="AV162" s="175"/>
      <c r="AW162" s="93"/>
      <c r="AX162" s="2"/>
      <c r="AY162" s="175"/>
      <c r="AZ162" s="93"/>
      <c r="BA162" s="2"/>
      <c r="BB162" s="175"/>
      <c r="BC162" s="93"/>
      <c r="BD162" s="2"/>
      <c r="BE162" s="176"/>
      <c r="BF162" s="176"/>
      <c r="BG162" s="125"/>
      <c r="BH162" s="177"/>
      <c r="BI162" s="176"/>
      <c r="BJ162" s="176"/>
      <c r="BK162" s="93"/>
      <c r="BL162" s="1"/>
      <c r="BM162" s="1"/>
      <c r="BN162" s="1"/>
      <c r="BQ162" s="212"/>
      <c r="DF162" s="120"/>
      <c r="DG162" s="120"/>
      <c r="DH162" s="120"/>
      <c r="DI162" s="120"/>
      <c r="DJ162" s="120"/>
      <c r="DK162" s="120"/>
    </row>
    <row r="163" spans="1:115" s="49" customFormat="1" ht="15" customHeight="1" thickBot="1" thickTop="1">
      <c r="A163" s="10"/>
      <c r="B163" s="20"/>
      <c r="C163" s="41"/>
      <c r="D163" s="12"/>
      <c r="E163" s="302" t="s">
        <v>64</v>
      </c>
      <c r="F163" s="303"/>
      <c r="G163" s="304"/>
      <c r="H163" s="81"/>
      <c r="I163" s="30"/>
      <c r="J163" s="33"/>
      <c r="K163" s="29"/>
      <c r="M163" s="187"/>
      <c r="N163" s="72"/>
      <c r="O163" s="72"/>
      <c r="P163" s="72"/>
      <c r="Q163" s="108"/>
      <c r="R163" s="50"/>
      <c r="S163" s="109"/>
      <c r="T163" s="108"/>
      <c r="U163" s="50"/>
      <c r="V163" s="114"/>
      <c r="W163" s="115"/>
      <c r="X163" s="120"/>
      <c r="Y163" s="114"/>
      <c r="Z163" s="115"/>
      <c r="AA163" s="120"/>
      <c r="AB163" s="114"/>
      <c r="AC163" s="122"/>
      <c r="AD163" s="122"/>
      <c r="AE163" s="128"/>
      <c r="AF163" s="132"/>
      <c r="AG163" s="122"/>
      <c r="AH163" s="122"/>
      <c r="AP163" s="175"/>
      <c r="AQ163" s="93"/>
      <c r="AR163" s="2"/>
      <c r="AS163" s="175"/>
      <c r="AT163" s="92"/>
      <c r="AU163" s="2"/>
      <c r="AV163" s="175"/>
      <c r="AW163" s="93"/>
      <c r="AX163" s="2"/>
      <c r="AY163" s="175"/>
      <c r="AZ163" s="93"/>
      <c r="BA163" s="2"/>
      <c r="BB163" s="175"/>
      <c r="BC163" s="93"/>
      <c r="BD163" s="2"/>
      <c r="BE163" s="176"/>
      <c r="BF163" s="176"/>
      <c r="BG163" s="125"/>
      <c r="BH163" s="177"/>
      <c r="BI163" s="176"/>
      <c r="BJ163" s="176"/>
      <c r="BK163" s="93"/>
      <c r="BL163" s="1"/>
      <c r="BM163" s="1"/>
      <c r="BN163" s="1"/>
      <c r="BQ163" s="212"/>
      <c r="DF163" s="120"/>
      <c r="DG163" s="120"/>
      <c r="DH163" s="120"/>
      <c r="DI163" s="120"/>
      <c r="DJ163" s="120"/>
      <c r="DK163" s="120"/>
    </row>
    <row r="164" spans="1:115" s="49" customFormat="1" ht="15" customHeight="1" thickBot="1" thickTop="1">
      <c r="A164" s="7" t="s">
        <v>15</v>
      </c>
      <c r="B164" s="34" t="s">
        <v>10</v>
      </c>
      <c r="C164" s="35" t="s">
        <v>34</v>
      </c>
      <c r="D164" s="25" t="s">
        <v>14</v>
      </c>
      <c r="E164" s="25" t="s">
        <v>11</v>
      </c>
      <c r="F164" s="25" t="s">
        <v>14</v>
      </c>
      <c r="G164" s="25" t="s">
        <v>11</v>
      </c>
      <c r="H164" s="305" t="s">
        <v>5</v>
      </c>
      <c r="I164" s="305"/>
      <c r="J164" s="305"/>
      <c r="K164" s="29"/>
      <c r="M164" s="187"/>
      <c r="N164" s="72"/>
      <c r="O164" s="72"/>
      <c r="P164" s="72"/>
      <c r="Q164" s="108"/>
      <c r="R164" s="50"/>
      <c r="S164" s="109"/>
      <c r="T164" s="108"/>
      <c r="U164" s="50"/>
      <c r="V164" s="114"/>
      <c r="W164" s="115"/>
      <c r="X164" s="120"/>
      <c r="Y164" s="114"/>
      <c r="Z164" s="115"/>
      <c r="AA164" s="120"/>
      <c r="AB164" s="114"/>
      <c r="AC164" s="122"/>
      <c r="AD164" s="122"/>
      <c r="AE164" s="128"/>
      <c r="AF164" s="132"/>
      <c r="AG164" s="122"/>
      <c r="AH164" s="122"/>
      <c r="AP164" s="175"/>
      <c r="AQ164" s="93"/>
      <c r="AR164" s="2"/>
      <c r="AS164" s="175"/>
      <c r="AT164" s="92"/>
      <c r="AU164" s="2"/>
      <c r="AV164" s="175"/>
      <c r="AW164" s="93"/>
      <c r="AX164" s="2"/>
      <c r="AY164" s="175"/>
      <c r="AZ164" s="93"/>
      <c r="BA164" s="2"/>
      <c r="BB164" s="175"/>
      <c r="BC164" s="93"/>
      <c r="BD164" s="2"/>
      <c r="BE164" s="176"/>
      <c r="BF164" s="176"/>
      <c r="BG164" s="125"/>
      <c r="BH164" s="177"/>
      <c r="BI164" s="176"/>
      <c r="BJ164" s="176"/>
      <c r="BK164" s="93"/>
      <c r="BL164" s="1"/>
      <c r="BM164" s="1"/>
      <c r="BN164" s="1"/>
      <c r="BQ164" s="212"/>
      <c r="DF164" s="120"/>
      <c r="DG164" s="120"/>
      <c r="DH164" s="120"/>
      <c r="DI164" s="120"/>
      <c r="DJ164" s="120"/>
      <c r="DK164" s="120"/>
    </row>
    <row r="165" spans="1:115" s="49" customFormat="1" ht="15" customHeight="1" thickBot="1" thickTop="1">
      <c r="A165" s="412">
        <v>0.7152777777777778</v>
      </c>
      <c r="B165" s="34">
        <v>307</v>
      </c>
      <c r="C165" s="35" t="s">
        <v>65</v>
      </c>
      <c r="D165" s="236"/>
      <c r="E165" s="238" t="s">
        <v>67</v>
      </c>
      <c r="F165" s="238"/>
      <c r="G165" s="238" t="s">
        <v>68</v>
      </c>
      <c r="H165" s="39"/>
      <c r="I165" s="138" t="s">
        <v>21</v>
      </c>
      <c r="J165" s="43"/>
      <c r="K165" s="29"/>
      <c r="L165" s="18"/>
      <c r="M165" s="184"/>
      <c r="N165" s="33"/>
      <c r="O165" s="33"/>
      <c r="P165" s="33"/>
      <c r="Q165" s="107"/>
      <c r="R165" s="51"/>
      <c r="S165" s="111"/>
      <c r="T165" s="107"/>
      <c r="U165" s="51"/>
      <c r="V165" s="19"/>
      <c r="W165" s="98"/>
      <c r="X165" s="14"/>
      <c r="Y165" s="19"/>
      <c r="Z165" s="98"/>
      <c r="AA165" s="14"/>
      <c r="AB165" s="19"/>
      <c r="AC165" s="56"/>
      <c r="AD165" s="56"/>
      <c r="AE165" s="127"/>
      <c r="AF165" s="131"/>
      <c r="AG165" s="56"/>
      <c r="AH165" s="56"/>
      <c r="AI165" s="18"/>
      <c r="AJ165" s="18"/>
      <c r="AK165" s="18"/>
      <c r="AL165" s="18"/>
      <c r="AM165" s="18"/>
      <c r="AN165" s="18"/>
      <c r="AO165" s="18"/>
      <c r="AP165" s="24"/>
      <c r="AQ165" s="11"/>
      <c r="AR165" s="10"/>
      <c r="AS165" s="24"/>
      <c r="AT165" s="11"/>
      <c r="AU165" s="10"/>
      <c r="AV165" s="24"/>
      <c r="AW165" s="11"/>
      <c r="AX165" s="10"/>
      <c r="AY165" s="24"/>
      <c r="AZ165" s="11"/>
      <c r="BA165" s="10"/>
      <c r="BB165" s="24"/>
      <c r="BC165" s="11"/>
      <c r="BD165" s="10"/>
      <c r="BE165" s="169"/>
      <c r="BF165" s="169"/>
      <c r="BG165" s="47"/>
      <c r="BH165" s="170"/>
      <c r="BI165" s="169"/>
      <c r="BJ165" s="169"/>
      <c r="BK165" s="11"/>
      <c r="BL165" s="12"/>
      <c r="BM165" s="12"/>
      <c r="BN165" s="12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4"/>
      <c r="DG165" s="14"/>
      <c r="DH165" s="14"/>
      <c r="DI165" s="14"/>
      <c r="DJ165" s="14"/>
      <c r="DK165" s="14"/>
    </row>
    <row r="166" spans="1:115" s="49" customFormat="1" ht="15" customHeight="1" thickBot="1" thickTop="1">
      <c r="A166" s="7"/>
      <c r="B166" s="34"/>
      <c r="C166" s="35"/>
      <c r="D166" s="7"/>
      <c r="E166" s="9"/>
      <c r="F166" s="9"/>
      <c r="G166" s="9"/>
      <c r="H166" s="39"/>
      <c r="I166" s="138" t="s">
        <v>21</v>
      </c>
      <c r="J166" s="43"/>
      <c r="K166" s="29"/>
      <c r="L166" s="18"/>
      <c r="M166" s="184"/>
      <c r="N166" s="33"/>
      <c r="O166" s="33"/>
      <c r="P166" s="33"/>
      <c r="Q166" s="107"/>
      <c r="R166" s="51"/>
      <c r="S166" s="111"/>
      <c r="T166" s="107"/>
      <c r="U166" s="51"/>
      <c r="V166" s="19"/>
      <c r="W166" s="98"/>
      <c r="X166" s="14"/>
      <c r="Y166" s="19"/>
      <c r="Z166" s="98"/>
      <c r="AA166" s="14"/>
      <c r="AB166" s="19"/>
      <c r="AC166" s="56"/>
      <c r="AD166" s="56"/>
      <c r="AE166" s="127"/>
      <c r="AF166" s="131"/>
      <c r="AG166" s="56"/>
      <c r="AH166" s="56"/>
      <c r="AI166" s="18"/>
      <c r="AJ166" s="18"/>
      <c r="AK166" s="18"/>
      <c r="AL166" s="18"/>
      <c r="AM166" s="18"/>
      <c r="AN166" s="18"/>
      <c r="AO166" s="18"/>
      <c r="AP166" s="24"/>
      <c r="AQ166" s="11"/>
      <c r="AR166" s="10"/>
      <c r="AS166" s="24"/>
      <c r="AT166" s="11"/>
      <c r="AU166" s="10"/>
      <c r="AV166" s="24"/>
      <c r="AW166" s="11"/>
      <c r="AX166" s="10"/>
      <c r="AY166" s="24"/>
      <c r="AZ166" s="11"/>
      <c r="BA166" s="10"/>
      <c r="BB166" s="24"/>
      <c r="BC166" s="11"/>
      <c r="BD166" s="10"/>
      <c r="BE166" s="169"/>
      <c r="BF166" s="169"/>
      <c r="BG166" s="47"/>
      <c r="BH166" s="170"/>
      <c r="BI166" s="169"/>
      <c r="BJ166" s="169"/>
      <c r="BK166" s="11"/>
      <c r="BL166" s="12"/>
      <c r="BM166" s="12"/>
      <c r="BN166" s="12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4"/>
      <c r="DG166" s="14"/>
      <c r="DH166" s="14"/>
      <c r="DI166" s="14"/>
      <c r="DJ166" s="14"/>
      <c r="DK166" s="14"/>
    </row>
    <row r="167" spans="1:115" s="49" customFormat="1" ht="15" customHeight="1" thickBot="1" thickTop="1">
      <c r="A167" s="10"/>
      <c r="B167" s="84"/>
      <c r="C167" s="87"/>
      <c r="D167" s="74"/>
      <c r="E167" s="74"/>
      <c r="F167" s="12"/>
      <c r="G167" s="18"/>
      <c r="H167" s="81"/>
      <c r="I167" s="30"/>
      <c r="J167" s="33"/>
      <c r="K167" s="29"/>
      <c r="L167" s="18"/>
      <c r="M167" s="184"/>
      <c r="N167" s="33"/>
      <c r="O167" s="33"/>
      <c r="P167" s="33"/>
      <c r="Q167" s="107"/>
      <c r="R167" s="51"/>
      <c r="S167" s="111"/>
      <c r="T167" s="107"/>
      <c r="U167" s="51"/>
      <c r="V167" s="19"/>
      <c r="W167" s="98"/>
      <c r="X167" s="14"/>
      <c r="Y167" s="19"/>
      <c r="Z167" s="98"/>
      <c r="AA167" s="14"/>
      <c r="AB167" s="19"/>
      <c r="AC167" s="56"/>
      <c r="AD167" s="56"/>
      <c r="AE167" s="127"/>
      <c r="AF167" s="131"/>
      <c r="AG167" s="56"/>
      <c r="AH167" s="56"/>
      <c r="AI167" s="18"/>
      <c r="AJ167" s="18"/>
      <c r="AK167" s="18"/>
      <c r="AL167" s="18"/>
      <c r="AM167" s="18"/>
      <c r="AN167" s="18"/>
      <c r="AO167" s="18"/>
      <c r="AP167" s="24"/>
      <c r="AQ167" s="11"/>
      <c r="AR167" s="10"/>
      <c r="AS167" s="24"/>
      <c r="AT167" s="11"/>
      <c r="AU167" s="10"/>
      <c r="AV167" s="24"/>
      <c r="AW167" s="11"/>
      <c r="AX167" s="10"/>
      <c r="AY167" s="24"/>
      <c r="AZ167" s="11"/>
      <c r="BA167" s="10"/>
      <c r="BB167" s="24"/>
      <c r="BC167" s="11"/>
      <c r="BD167" s="10"/>
      <c r="BE167" s="169"/>
      <c r="BF167" s="169"/>
      <c r="BG167" s="47"/>
      <c r="BH167" s="170"/>
      <c r="BI167" s="169"/>
      <c r="BJ167" s="169"/>
      <c r="BK167" s="11"/>
      <c r="BL167" s="12"/>
      <c r="BM167" s="12"/>
      <c r="BN167" s="12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4"/>
      <c r="DG167" s="14"/>
      <c r="DH167" s="14"/>
      <c r="DI167" s="14"/>
      <c r="DJ167" s="14"/>
      <c r="DK167" s="14"/>
    </row>
    <row r="168" spans="1:115" s="49" customFormat="1" ht="15" customHeight="1" thickBot="1" thickTop="1">
      <c r="A168" s="10"/>
      <c r="B168" s="20"/>
      <c r="C168" s="41"/>
      <c r="D168" s="12"/>
      <c r="E168" s="302" t="s">
        <v>57</v>
      </c>
      <c r="F168" s="303"/>
      <c r="G168" s="304"/>
      <c r="H168" s="81"/>
      <c r="I168" s="30"/>
      <c r="J168" s="33"/>
      <c r="K168" s="29"/>
      <c r="L168" s="18"/>
      <c r="M168" s="184"/>
      <c r="N168" s="33"/>
      <c r="O168" s="33"/>
      <c r="P168" s="33"/>
      <c r="Q168" s="107"/>
      <c r="R168" s="51"/>
      <c r="S168" s="111"/>
      <c r="T168" s="107"/>
      <c r="U168" s="51"/>
      <c r="V168" s="19"/>
      <c r="W168" s="98"/>
      <c r="X168" s="14"/>
      <c r="Y168" s="19"/>
      <c r="Z168" s="98"/>
      <c r="AA168" s="14"/>
      <c r="AB168" s="19"/>
      <c r="AC168" s="56"/>
      <c r="AD168" s="56"/>
      <c r="AE168" s="127"/>
      <c r="AF168" s="131"/>
      <c r="AG168" s="56"/>
      <c r="AH168" s="56"/>
      <c r="AI168" s="18"/>
      <c r="AJ168" s="18"/>
      <c r="AK168" s="18"/>
      <c r="AL168" s="18"/>
      <c r="AM168" s="18"/>
      <c r="AN168" s="18"/>
      <c r="AO168" s="18"/>
      <c r="AP168" s="24"/>
      <c r="AQ168" s="11"/>
      <c r="AR168" s="10"/>
      <c r="AS168" s="24"/>
      <c r="AT168" s="11"/>
      <c r="AU168" s="10"/>
      <c r="AV168" s="24"/>
      <c r="AW168" s="11"/>
      <c r="AX168" s="10"/>
      <c r="AY168" s="24"/>
      <c r="AZ168" s="11"/>
      <c r="BA168" s="10"/>
      <c r="BB168" s="24"/>
      <c r="BC168" s="11"/>
      <c r="BD168" s="10"/>
      <c r="BE168" s="169"/>
      <c r="BF168" s="169"/>
      <c r="BG168" s="47"/>
      <c r="BH168" s="170"/>
      <c r="BI168" s="169"/>
      <c r="BJ168" s="169"/>
      <c r="BK168" s="11"/>
      <c r="BL168" s="12"/>
      <c r="BM168" s="12"/>
      <c r="BN168" s="12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4"/>
      <c r="DG168" s="14"/>
      <c r="DH168" s="14"/>
      <c r="DI168" s="14"/>
      <c r="DJ168" s="14"/>
      <c r="DK168" s="14"/>
    </row>
    <row r="169" spans="1:115" s="49" customFormat="1" ht="15" customHeight="1" thickBot="1" thickTop="1">
      <c r="A169" s="7" t="s">
        <v>15</v>
      </c>
      <c r="B169" s="34" t="s">
        <v>10</v>
      </c>
      <c r="C169" s="35" t="s">
        <v>34</v>
      </c>
      <c r="D169" s="25" t="s">
        <v>14</v>
      </c>
      <c r="E169" s="25" t="s">
        <v>11</v>
      </c>
      <c r="F169" s="25" t="s">
        <v>14</v>
      </c>
      <c r="G169" s="25" t="s">
        <v>11</v>
      </c>
      <c r="H169" s="305" t="s">
        <v>5</v>
      </c>
      <c r="I169" s="305"/>
      <c r="J169" s="305"/>
      <c r="K169" s="29"/>
      <c r="L169" s="18"/>
      <c r="M169" s="184"/>
      <c r="N169" s="10"/>
      <c r="O169" s="10"/>
      <c r="P169" s="10"/>
      <c r="Q169" s="98"/>
      <c r="R169" s="18"/>
      <c r="S169" s="19"/>
      <c r="T169" s="98"/>
      <c r="U169" s="18"/>
      <c r="V169" s="19"/>
      <c r="W169" s="98"/>
      <c r="X169" s="14"/>
      <c r="Y169" s="19"/>
      <c r="Z169" s="98"/>
      <c r="AA169" s="14"/>
      <c r="AB169" s="19"/>
      <c r="AC169" s="56"/>
      <c r="AD169" s="56"/>
      <c r="AE169" s="127"/>
      <c r="AF169" s="131"/>
      <c r="AG169" s="56"/>
      <c r="AH169" s="56"/>
      <c r="AI169" s="18"/>
      <c r="AJ169" s="18"/>
      <c r="AK169" s="18"/>
      <c r="AL169" s="18"/>
      <c r="AM169" s="12"/>
      <c r="AN169" s="18"/>
      <c r="AO169" s="18"/>
      <c r="AP169" s="24"/>
      <c r="AQ169" s="11"/>
      <c r="AR169" s="10"/>
      <c r="AS169" s="24"/>
      <c r="AT169" s="11"/>
      <c r="AU169" s="10"/>
      <c r="AV169" s="24"/>
      <c r="AW169" s="11"/>
      <c r="AX169" s="10"/>
      <c r="AY169" s="24"/>
      <c r="AZ169" s="11"/>
      <c r="BA169" s="10"/>
      <c r="BB169" s="24"/>
      <c r="BC169" s="11"/>
      <c r="BD169" s="10"/>
      <c r="BE169" s="169"/>
      <c r="BF169" s="169"/>
      <c r="BG169" s="47"/>
      <c r="BH169" s="170"/>
      <c r="BI169" s="169"/>
      <c r="BJ169" s="169"/>
      <c r="BK169" s="11"/>
      <c r="BL169" s="12"/>
      <c r="BM169" s="12"/>
      <c r="BN169" s="12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4"/>
      <c r="DG169" s="14"/>
      <c r="DH169" s="14"/>
      <c r="DI169" s="14"/>
      <c r="DJ169" s="14"/>
      <c r="DK169" s="14"/>
    </row>
    <row r="170" spans="1:115" s="49" customFormat="1" ht="15" customHeight="1" thickBot="1" thickTop="1">
      <c r="A170" s="412">
        <v>0.7291666666666666</v>
      </c>
      <c r="B170" s="34">
        <v>308</v>
      </c>
      <c r="C170" s="35" t="s">
        <v>66</v>
      </c>
      <c r="D170" s="236"/>
      <c r="E170" s="238" t="s">
        <v>62</v>
      </c>
      <c r="F170" s="238"/>
      <c r="G170" s="238" t="s">
        <v>63</v>
      </c>
      <c r="H170" s="39"/>
      <c r="I170" s="138" t="s">
        <v>21</v>
      </c>
      <c r="J170" s="43"/>
      <c r="K170" s="29"/>
      <c r="L170" s="18"/>
      <c r="M170" s="184"/>
      <c r="N170" s="33"/>
      <c r="O170" s="33"/>
      <c r="P170" s="33"/>
      <c r="Q170" s="107"/>
      <c r="R170" s="51"/>
      <c r="S170" s="111"/>
      <c r="T170" s="107"/>
      <c r="U170" s="51"/>
      <c r="V170" s="19"/>
      <c r="W170" s="98"/>
      <c r="X170" s="14"/>
      <c r="Y170" s="19"/>
      <c r="Z170" s="98"/>
      <c r="AA170" s="14"/>
      <c r="AB170" s="19"/>
      <c r="AC170" s="56"/>
      <c r="AD170" s="56"/>
      <c r="AE170" s="127"/>
      <c r="AF170" s="131"/>
      <c r="AG170" s="56"/>
      <c r="AH170" s="56"/>
      <c r="AI170" s="18"/>
      <c r="AJ170" s="18"/>
      <c r="AK170" s="18"/>
      <c r="AL170" s="18"/>
      <c r="AM170" s="12"/>
      <c r="AN170" s="18"/>
      <c r="AO170" s="18"/>
      <c r="AP170" s="24"/>
      <c r="AQ170" s="11"/>
      <c r="AR170" s="10"/>
      <c r="AS170" s="24"/>
      <c r="AT170" s="11"/>
      <c r="AU170" s="10"/>
      <c r="AV170" s="24"/>
      <c r="AW170" s="11"/>
      <c r="AX170" s="10"/>
      <c r="AY170" s="24"/>
      <c r="AZ170" s="11"/>
      <c r="BA170" s="10"/>
      <c r="BB170" s="24"/>
      <c r="BC170" s="11"/>
      <c r="BD170" s="10"/>
      <c r="BE170" s="169"/>
      <c r="BF170" s="169"/>
      <c r="BG170" s="47"/>
      <c r="BH170" s="170"/>
      <c r="BI170" s="169"/>
      <c r="BJ170" s="169"/>
      <c r="BK170" s="11"/>
      <c r="BL170" s="12"/>
      <c r="BM170" s="12"/>
      <c r="BN170" s="12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4"/>
      <c r="DG170" s="14"/>
      <c r="DH170" s="14"/>
      <c r="DI170" s="14"/>
      <c r="DJ170" s="14"/>
      <c r="DK170" s="14"/>
    </row>
    <row r="171" spans="1:69" ht="15" customHeight="1" thickBot="1" thickTop="1">
      <c r="A171" s="7"/>
      <c r="B171" s="34"/>
      <c r="C171" s="35"/>
      <c r="D171" s="7"/>
      <c r="E171" s="9"/>
      <c r="F171" s="9"/>
      <c r="G171" s="9"/>
      <c r="H171" s="39"/>
      <c r="I171" s="138" t="s">
        <v>21</v>
      </c>
      <c r="J171" s="43"/>
      <c r="M171" s="215"/>
      <c r="N171" s="215"/>
      <c r="O171" s="215"/>
      <c r="P171" s="215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K171" s="198"/>
      <c r="AS171" s="198"/>
      <c r="AT171" s="198"/>
      <c r="AU171" s="198"/>
      <c r="AV171" s="198"/>
      <c r="AW171" s="198"/>
      <c r="AX171" s="198"/>
      <c r="AY171" s="198"/>
      <c r="AZ171" s="19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Q171" s="198"/>
    </row>
    <row r="172" ht="13.5" thickTop="1"/>
  </sheetData>
  <sheetProtection/>
  <protectedRanges>
    <protectedRange password="9F6B" sqref="AM111:AM114 AM133:AM136 AM29:AM32 AM15:AM18" name="Omr?de5"/>
    <protectedRange password="BA3A" sqref="AM111:AM114 AM133:AM136 AM29:AM32 AM15:AM18" name="Omr?de2"/>
    <protectedRange password="D945" sqref="A69:A70" name="Johnny3_3"/>
    <protectedRange password="D945" sqref="A57:A66" name="Johnny3_1_1"/>
    <protectedRange password="D945" sqref="A67:A68" name="Johnny3_2_1_1"/>
    <protectedRange password="D945" sqref="C1:C3 Q1 R2:R3 C50:C52 Q50 R51:R52 D97:D99 Q97 R98:R99 D144:D146" name="Omr?de4_1"/>
  </protectedRanges>
  <mergeCells count="398">
    <mergeCell ref="W7:Y7"/>
    <mergeCell ref="AV7:AX7"/>
    <mergeCell ref="C50:G52"/>
    <mergeCell ref="Q50:AO52"/>
    <mergeCell ref="Q97:AO99"/>
    <mergeCell ref="D144:H146"/>
    <mergeCell ref="C1:G3"/>
    <mergeCell ref="H7:J7"/>
    <mergeCell ref="M7:S7"/>
    <mergeCell ref="T7:V7"/>
    <mergeCell ref="Q1:AO3"/>
    <mergeCell ref="BN7:BP7"/>
    <mergeCell ref="M8:S8"/>
    <mergeCell ref="AF8:AF11"/>
    <mergeCell ref="AJ8:AJ11"/>
    <mergeCell ref="AL8:AL11"/>
    <mergeCell ref="AN8:AN11"/>
    <mergeCell ref="Z7:AB7"/>
    <mergeCell ref="AC7:AE7"/>
    <mergeCell ref="AF7:AK7"/>
    <mergeCell ref="AL7:AN7"/>
    <mergeCell ref="AV8:AX8"/>
    <mergeCell ref="BH8:BH11"/>
    <mergeCell ref="AR11:AU11"/>
    <mergeCell ref="BE11:BG11"/>
    <mergeCell ref="BL8:BL11"/>
    <mergeCell ref="AY7:BA7"/>
    <mergeCell ref="BB7:BD7"/>
    <mergeCell ref="BE7:BG7"/>
    <mergeCell ref="BH7:BM7"/>
    <mergeCell ref="AR7:AU7"/>
    <mergeCell ref="BN8:BN11"/>
    <mergeCell ref="BP8:BP11"/>
    <mergeCell ref="M9:S9"/>
    <mergeCell ref="AR9:AU9"/>
    <mergeCell ref="AY9:BA9"/>
    <mergeCell ref="M10:S10"/>
    <mergeCell ref="AR10:AU10"/>
    <mergeCell ref="BB10:BD10"/>
    <mergeCell ref="M11:S11"/>
    <mergeCell ref="AR8:AU8"/>
    <mergeCell ref="M13:P13"/>
    <mergeCell ref="AR13:AU13"/>
    <mergeCell ref="M14:S14"/>
    <mergeCell ref="T14:V14"/>
    <mergeCell ref="W14:Y14"/>
    <mergeCell ref="Z14:AB14"/>
    <mergeCell ref="AC14:AE14"/>
    <mergeCell ref="AF14:AK14"/>
    <mergeCell ref="AL14:AN14"/>
    <mergeCell ref="AR14:AU14"/>
    <mergeCell ref="AV14:AX14"/>
    <mergeCell ref="AY14:BA14"/>
    <mergeCell ref="BB14:BD14"/>
    <mergeCell ref="BE14:BG14"/>
    <mergeCell ref="BH14:BM14"/>
    <mergeCell ref="BN14:BP14"/>
    <mergeCell ref="M15:S15"/>
    <mergeCell ref="AF15:AF18"/>
    <mergeCell ref="AJ15:AJ18"/>
    <mergeCell ref="AL15:AL18"/>
    <mergeCell ref="AN15:AN18"/>
    <mergeCell ref="AR15:AU15"/>
    <mergeCell ref="AV15:AX15"/>
    <mergeCell ref="BH15:BH18"/>
    <mergeCell ref="BL15:BL18"/>
    <mergeCell ref="BN15:BN18"/>
    <mergeCell ref="BP15:BP18"/>
    <mergeCell ref="M16:S16"/>
    <mergeCell ref="AR16:AU16"/>
    <mergeCell ref="AY16:BA16"/>
    <mergeCell ref="M17:S17"/>
    <mergeCell ref="AR17:AU17"/>
    <mergeCell ref="BB17:BD17"/>
    <mergeCell ref="M18:S18"/>
    <mergeCell ref="AR18:AU18"/>
    <mergeCell ref="BE18:BG18"/>
    <mergeCell ref="H21:J21"/>
    <mergeCell ref="M21:S21"/>
    <mergeCell ref="T21:V21"/>
    <mergeCell ref="W21:Y21"/>
    <mergeCell ref="Z21:AB21"/>
    <mergeCell ref="AC21:AE21"/>
    <mergeCell ref="AF21:AK21"/>
    <mergeCell ref="AL21:AN21"/>
    <mergeCell ref="AR21:AU21"/>
    <mergeCell ref="AV21:AX21"/>
    <mergeCell ref="AY21:BA21"/>
    <mergeCell ref="BB21:BD21"/>
    <mergeCell ref="BE21:BG21"/>
    <mergeCell ref="BH21:BM21"/>
    <mergeCell ref="BN21:BP21"/>
    <mergeCell ref="M22:S22"/>
    <mergeCell ref="AF22:AF25"/>
    <mergeCell ref="AJ22:AJ25"/>
    <mergeCell ref="AL22:AL25"/>
    <mergeCell ref="AN22:AN25"/>
    <mergeCell ref="AR22:AU22"/>
    <mergeCell ref="AV22:AX22"/>
    <mergeCell ref="BH22:BH25"/>
    <mergeCell ref="BL22:BL25"/>
    <mergeCell ref="BN22:BN25"/>
    <mergeCell ref="BP22:BP25"/>
    <mergeCell ref="M23:S23"/>
    <mergeCell ref="AR23:AU23"/>
    <mergeCell ref="AY23:BA23"/>
    <mergeCell ref="M24:S24"/>
    <mergeCell ref="AR24:AU24"/>
    <mergeCell ref="BB24:BD24"/>
    <mergeCell ref="M25:S25"/>
    <mergeCell ref="AR25:AU25"/>
    <mergeCell ref="BE25:BG25"/>
    <mergeCell ref="M27:P27"/>
    <mergeCell ref="AR27:AU27"/>
    <mergeCell ref="M28:S28"/>
    <mergeCell ref="T28:V28"/>
    <mergeCell ref="W28:Y28"/>
    <mergeCell ref="Z28:AB28"/>
    <mergeCell ref="AC28:AE28"/>
    <mergeCell ref="AF28:AK28"/>
    <mergeCell ref="AL28:AN28"/>
    <mergeCell ref="AR28:AU28"/>
    <mergeCell ref="AV28:AX28"/>
    <mergeCell ref="AY28:BA28"/>
    <mergeCell ref="BB28:BD28"/>
    <mergeCell ref="BE28:BG28"/>
    <mergeCell ref="BH28:BM28"/>
    <mergeCell ref="BN28:BP28"/>
    <mergeCell ref="M29:S29"/>
    <mergeCell ref="AF29:AF32"/>
    <mergeCell ref="AJ29:AJ32"/>
    <mergeCell ref="AL29:AL32"/>
    <mergeCell ref="AN29:AN32"/>
    <mergeCell ref="AR29:AU29"/>
    <mergeCell ref="AV29:AX29"/>
    <mergeCell ref="BH29:BH32"/>
    <mergeCell ref="BL29:BL32"/>
    <mergeCell ref="BN29:BN32"/>
    <mergeCell ref="BP29:BP32"/>
    <mergeCell ref="M30:S30"/>
    <mergeCell ref="AR30:AU30"/>
    <mergeCell ref="AY30:BA30"/>
    <mergeCell ref="M31:S31"/>
    <mergeCell ref="AR31:AU31"/>
    <mergeCell ref="BB31:BD31"/>
    <mergeCell ref="M32:S32"/>
    <mergeCell ref="AR32:AU32"/>
    <mergeCell ref="BE32:BG32"/>
    <mergeCell ref="M35:S35"/>
    <mergeCell ref="T35:V35"/>
    <mergeCell ref="W35:Y35"/>
    <mergeCell ref="Z35:AB35"/>
    <mergeCell ref="AC35:AE35"/>
    <mergeCell ref="AF35:AK35"/>
    <mergeCell ref="AL35:AN35"/>
    <mergeCell ref="AR35:AU35"/>
    <mergeCell ref="AV35:AX35"/>
    <mergeCell ref="AY35:BA35"/>
    <mergeCell ref="BB35:BD35"/>
    <mergeCell ref="BE35:BG35"/>
    <mergeCell ref="BH35:BM35"/>
    <mergeCell ref="BN35:BP35"/>
    <mergeCell ref="M36:S36"/>
    <mergeCell ref="AF36:AF39"/>
    <mergeCell ref="AJ36:AJ39"/>
    <mergeCell ref="AL36:AL39"/>
    <mergeCell ref="AN36:AN39"/>
    <mergeCell ref="AR36:AU36"/>
    <mergeCell ref="AV36:AX36"/>
    <mergeCell ref="BH36:BH39"/>
    <mergeCell ref="BL36:BL39"/>
    <mergeCell ref="BN36:BN39"/>
    <mergeCell ref="BP36:BP39"/>
    <mergeCell ref="M37:S37"/>
    <mergeCell ref="AR37:AU37"/>
    <mergeCell ref="AY37:BA37"/>
    <mergeCell ref="M38:S38"/>
    <mergeCell ref="AR38:AU38"/>
    <mergeCell ref="BB38:BD38"/>
    <mergeCell ref="M39:S39"/>
    <mergeCell ref="AR39:AU39"/>
    <mergeCell ref="BE39:BG39"/>
    <mergeCell ref="H56:J56"/>
    <mergeCell ref="M56:P56"/>
    <mergeCell ref="Q56:S56"/>
    <mergeCell ref="T56:V56"/>
    <mergeCell ref="W56:Y56"/>
    <mergeCell ref="Z56:AB56"/>
    <mergeCell ref="AC56:AE56"/>
    <mergeCell ref="AF56:AK56"/>
    <mergeCell ref="BE56:BG56"/>
    <mergeCell ref="BH56:BM56"/>
    <mergeCell ref="BN56:BP56"/>
    <mergeCell ref="AL56:AN56"/>
    <mergeCell ref="AS56:AU56"/>
    <mergeCell ref="AV56:AX56"/>
    <mergeCell ref="AY56:BA56"/>
    <mergeCell ref="AF57:AF61"/>
    <mergeCell ref="AJ57:AJ61"/>
    <mergeCell ref="AL57:AL61"/>
    <mergeCell ref="BB56:BD56"/>
    <mergeCell ref="BP57:BP61"/>
    <mergeCell ref="M58:P58"/>
    <mergeCell ref="M59:P59"/>
    <mergeCell ref="M60:P60"/>
    <mergeCell ref="M61:P61"/>
    <mergeCell ref="AN57:AN61"/>
    <mergeCell ref="BH57:BH61"/>
    <mergeCell ref="BL57:BL61"/>
    <mergeCell ref="BN57:BN61"/>
    <mergeCell ref="M57:P57"/>
    <mergeCell ref="M63:P63"/>
    <mergeCell ref="Q63:S63"/>
    <mergeCell ref="T63:V63"/>
    <mergeCell ref="W63:Y63"/>
    <mergeCell ref="Z63:AB63"/>
    <mergeCell ref="AC63:AE63"/>
    <mergeCell ref="AF63:AK63"/>
    <mergeCell ref="AL63:AN63"/>
    <mergeCell ref="AS63:AU63"/>
    <mergeCell ref="AV63:AX63"/>
    <mergeCell ref="AY63:BA63"/>
    <mergeCell ref="BB63:BD63"/>
    <mergeCell ref="BH103:BM103"/>
    <mergeCell ref="M102:P102"/>
    <mergeCell ref="AO102:AR102"/>
    <mergeCell ref="BE63:BG63"/>
    <mergeCell ref="BH63:BM63"/>
    <mergeCell ref="BN63:BP63"/>
    <mergeCell ref="M64:P64"/>
    <mergeCell ref="AF64:AF68"/>
    <mergeCell ref="AJ64:AJ68"/>
    <mergeCell ref="AL64:AL68"/>
    <mergeCell ref="BN64:BN68"/>
    <mergeCell ref="BP64:BP68"/>
    <mergeCell ref="M65:P65"/>
    <mergeCell ref="M66:P66"/>
    <mergeCell ref="M67:P67"/>
    <mergeCell ref="M68:P68"/>
    <mergeCell ref="AN64:AN68"/>
    <mergeCell ref="BH64:BH68"/>
    <mergeCell ref="BL64:BL68"/>
    <mergeCell ref="M103:S103"/>
    <mergeCell ref="T103:V103"/>
    <mergeCell ref="W103:Y103"/>
    <mergeCell ref="Z103:AB103"/>
    <mergeCell ref="AC103:AE103"/>
    <mergeCell ref="AL103:AN103"/>
    <mergeCell ref="AF103:AK103"/>
    <mergeCell ref="AR107:AU107"/>
    <mergeCell ref="AR103:AU103"/>
    <mergeCell ref="AV103:AX103"/>
    <mergeCell ref="AY103:BA103"/>
    <mergeCell ref="BB103:BD103"/>
    <mergeCell ref="BE103:BG103"/>
    <mergeCell ref="BB106:BD106"/>
    <mergeCell ref="AY105:BA105"/>
    <mergeCell ref="BN103:BP103"/>
    <mergeCell ref="M104:S104"/>
    <mergeCell ref="AF104:AF107"/>
    <mergeCell ref="AJ104:AJ107"/>
    <mergeCell ref="AL104:AL107"/>
    <mergeCell ref="AN104:AN107"/>
    <mergeCell ref="AR104:AU104"/>
    <mergeCell ref="AV104:AX104"/>
    <mergeCell ref="BH104:BH107"/>
    <mergeCell ref="M105:S105"/>
    <mergeCell ref="AL110:AN110"/>
    <mergeCell ref="BE107:BG107"/>
    <mergeCell ref="BL104:BL107"/>
    <mergeCell ref="BN104:BN107"/>
    <mergeCell ref="BP104:BP107"/>
    <mergeCell ref="AV110:AX110"/>
    <mergeCell ref="AY110:BA110"/>
    <mergeCell ref="BB110:BD110"/>
    <mergeCell ref="BE110:BG110"/>
    <mergeCell ref="AR105:AU105"/>
    <mergeCell ref="M106:S106"/>
    <mergeCell ref="AR106:AU106"/>
    <mergeCell ref="AR114:AU114"/>
    <mergeCell ref="M107:S107"/>
    <mergeCell ref="M109:P109"/>
    <mergeCell ref="AR109:AU109"/>
    <mergeCell ref="M110:S110"/>
    <mergeCell ref="T110:V110"/>
    <mergeCell ref="W110:Y110"/>
    <mergeCell ref="Z110:AB110"/>
    <mergeCell ref="AC110:AE110"/>
    <mergeCell ref="AF110:AK110"/>
    <mergeCell ref="AR110:AU110"/>
    <mergeCell ref="BH110:BM110"/>
    <mergeCell ref="BN110:BP110"/>
    <mergeCell ref="M111:S111"/>
    <mergeCell ref="AF111:AF114"/>
    <mergeCell ref="AJ111:AJ114"/>
    <mergeCell ref="AL111:AL114"/>
    <mergeCell ref="AN111:AN114"/>
    <mergeCell ref="AV111:AX111"/>
    <mergeCell ref="BH111:BH114"/>
    <mergeCell ref="BL111:BL114"/>
    <mergeCell ref="Z125:AB125"/>
    <mergeCell ref="BN111:BN114"/>
    <mergeCell ref="AV125:AX125"/>
    <mergeCell ref="AY125:BA125"/>
    <mergeCell ref="BP111:BP114"/>
    <mergeCell ref="M112:S112"/>
    <mergeCell ref="AR112:AU112"/>
    <mergeCell ref="AY112:BA112"/>
    <mergeCell ref="M113:S113"/>
    <mergeCell ref="AR113:AU113"/>
    <mergeCell ref="BB113:BD113"/>
    <mergeCell ref="M114:S114"/>
    <mergeCell ref="BE114:BG114"/>
    <mergeCell ref="AR111:AU111"/>
    <mergeCell ref="E117:G117"/>
    <mergeCell ref="H118:J118"/>
    <mergeCell ref="M124:P124"/>
    <mergeCell ref="AR124:AU124"/>
    <mergeCell ref="H125:J125"/>
    <mergeCell ref="M125:S125"/>
    <mergeCell ref="T125:V125"/>
    <mergeCell ref="AN126:AN129"/>
    <mergeCell ref="AR126:AU126"/>
    <mergeCell ref="AR129:AU129"/>
    <mergeCell ref="M127:S127"/>
    <mergeCell ref="AR127:AU127"/>
    <mergeCell ref="AC125:AE125"/>
    <mergeCell ref="AF125:AK125"/>
    <mergeCell ref="AL125:AN125"/>
    <mergeCell ref="AR125:AU125"/>
    <mergeCell ref="W125:Y125"/>
    <mergeCell ref="BE129:BG129"/>
    <mergeCell ref="BL126:BL129"/>
    <mergeCell ref="BN126:BN129"/>
    <mergeCell ref="BB125:BD125"/>
    <mergeCell ref="BE125:BG125"/>
    <mergeCell ref="BH125:BM125"/>
    <mergeCell ref="BN125:BP125"/>
    <mergeCell ref="BP126:BP129"/>
    <mergeCell ref="BH126:BH129"/>
    <mergeCell ref="AY127:BA127"/>
    <mergeCell ref="M128:S128"/>
    <mergeCell ref="AR128:AU128"/>
    <mergeCell ref="BB128:BD128"/>
    <mergeCell ref="M129:S129"/>
    <mergeCell ref="AV126:AX126"/>
    <mergeCell ref="M126:S126"/>
    <mergeCell ref="AF126:AF129"/>
    <mergeCell ref="AJ126:AJ129"/>
    <mergeCell ref="AL126:AL129"/>
    <mergeCell ref="M131:P131"/>
    <mergeCell ref="AR131:AU131"/>
    <mergeCell ref="M132:S132"/>
    <mergeCell ref="T132:V132"/>
    <mergeCell ref="W132:Y132"/>
    <mergeCell ref="Z132:AB132"/>
    <mergeCell ref="AC132:AE132"/>
    <mergeCell ref="AF132:AK132"/>
    <mergeCell ref="AL132:AN132"/>
    <mergeCell ref="AR132:AU132"/>
    <mergeCell ref="AV132:AX132"/>
    <mergeCell ref="AY132:BA132"/>
    <mergeCell ref="BB132:BD132"/>
    <mergeCell ref="BE132:BG132"/>
    <mergeCell ref="BH132:BM132"/>
    <mergeCell ref="BN132:BP132"/>
    <mergeCell ref="M133:S133"/>
    <mergeCell ref="AF133:AF136"/>
    <mergeCell ref="AJ133:AJ136"/>
    <mergeCell ref="AL133:AL136"/>
    <mergeCell ref="AN133:AN136"/>
    <mergeCell ref="AR133:AU133"/>
    <mergeCell ref="AV133:AX133"/>
    <mergeCell ref="BH133:BH136"/>
    <mergeCell ref="BL133:BL136"/>
    <mergeCell ref="BN133:BN136"/>
    <mergeCell ref="BP133:BP136"/>
    <mergeCell ref="M134:S134"/>
    <mergeCell ref="AR134:AU134"/>
    <mergeCell ref="AY134:BA134"/>
    <mergeCell ref="M135:S135"/>
    <mergeCell ref="AR135:AU135"/>
    <mergeCell ref="BB135:BD135"/>
    <mergeCell ref="M136:S136"/>
    <mergeCell ref="AR136:AU136"/>
    <mergeCell ref="BE136:BG136"/>
    <mergeCell ref="E149:G149"/>
    <mergeCell ref="H150:J150"/>
    <mergeCell ref="D97:H99"/>
    <mergeCell ref="E168:G168"/>
    <mergeCell ref="H169:J169"/>
    <mergeCell ref="E163:G163"/>
    <mergeCell ref="H164:J164"/>
    <mergeCell ref="E156:G156"/>
    <mergeCell ref="H157:J157"/>
    <mergeCell ref="E124:G124"/>
    <mergeCell ref="E102:G102"/>
    <mergeCell ref="H103:J10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och Britt</dc:creator>
  <cp:keywords/>
  <dc:description/>
  <cp:lastModifiedBy>-</cp:lastModifiedBy>
  <cp:lastPrinted>2014-02-28T10:21:45Z</cp:lastPrinted>
  <dcterms:created xsi:type="dcterms:W3CDTF">2008-05-08T14:42:26Z</dcterms:created>
  <dcterms:modified xsi:type="dcterms:W3CDTF">2014-02-28T10:21:50Z</dcterms:modified>
  <cp:category/>
  <cp:version/>
  <cp:contentType/>
  <cp:contentStatus/>
</cp:coreProperties>
</file>