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nuelambre/Desktop/"/>
    </mc:Choice>
  </mc:AlternateContent>
  <xr:revisionPtr revIDLastSave="0" documentId="13_ncr:1_{F9C1DEC5-E6F6-704F-89AE-A0279EC507DE}" xr6:coauthVersionLast="36" xr6:coauthVersionMax="36" xr10:uidLastSave="{00000000-0000-0000-0000-000000000000}"/>
  <bookViews>
    <workbookView xWindow="680" yWindow="960" windowWidth="27840" windowHeight="16120" xr2:uid="{121EA13E-3BF8-1E4D-BED5-08016D374983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F64" i="1"/>
  <c r="P63" i="1"/>
  <c r="O63" i="1"/>
  <c r="K63" i="1"/>
  <c r="I63" i="1"/>
  <c r="D63" i="1"/>
  <c r="N62" i="1"/>
  <c r="M62" i="1"/>
  <c r="I62" i="1"/>
  <c r="P61" i="1"/>
  <c r="L61" i="1"/>
  <c r="K61" i="1"/>
  <c r="G61" i="1"/>
  <c r="N60" i="1"/>
  <c r="J60" i="1"/>
  <c r="I60" i="1"/>
  <c r="E60" i="1"/>
  <c r="L59" i="1"/>
  <c r="H59" i="1"/>
  <c r="G59" i="1"/>
  <c r="J58" i="1"/>
  <c r="F58" i="1"/>
  <c r="E58" i="1"/>
  <c r="O57" i="1"/>
  <c r="H57" i="1"/>
  <c r="D57" i="1"/>
  <c r="M56" i="1"/>
  <c r="K56" i="1"/>
  <c r="F56" i="1"/>
  <c r="P55" i="1"/>
  <c r="O55" i="1"/>
  <c r="K55" i="1"/>
  <c r="D55" i="1"/>
  <c r="N54" i="1"/>
  <c r="M54" i="1"/>
  <c r="I54" i="1"/>
  <c r="P53" i="1"/>
  <c r="L53" i="1"/>
  <c r="K53" i="1"/>
  <c r="G53" i="1"/>
  <c r="N52" i="1"/>
  <c r="J52" i="1"/>
  <c r="I52" i="1"/>
  <c r="E52" i="1"/>
  <c r="L51" i="1"/>
  <c r="H51" i="1"/>
  <c r="G51" i="1"/>
  <c r="O50" i="1"/>
  <c r="K50" i="1"/>
  <c r="J50" i="1"/>
  <c r="F50" i="1"/>
  <c r="E50" i="1"/>
  <c r="H49" i="1"/>
  <c r="M48" i="1"/>
  <c r="P47" i="1"/>
  <c r="E47" i="1"/>
  <c r="D47" i="1"/>
  <c r="G46" i="1"/>
  <c r="K45" i="1"/>
  <c r="I44" i="1"/>
  <c r="E44" i="1"/>
  <c r="H43" i="1"/>
  <c r="G43" i="1"/>
  <c r="J42" i="1"/>
  <c r="M41" i="1"/>
  <c r="H40" i="1"/>
  <c r="J37" i="1"/>
  <c r="I36" i="1"/>
  <c r="P31" i="1"/>
  <c r="P64" i="1" s="1"/>
  <c r="O31" i="1"/>
  <c r="O64" i="1" s="1"/>
  <c r="N31" i="1"/>
  <c r="N64" i="1" s="1"/>
  <c r="M31" i="1"/>
  <c r="L31" i="1"/>
  <c r="L64" i="1" s="1"/>
  <c r="K31" i="1"/>
  <c r="K64" i="1" s="1"/>
  <c r="J31" i="1"/>
  <c r="J64" i="1" s="1"/>
  <c r="I31" i="1"/>
  <c r="I64" i="1" s="1"/>
  <c r="H31" i="1"/>
  <c r="H64" i="1" s="1"/>
  <c r="G31" i="1"/>
  <c r="G64" i="1" s="1"/>
  <c r="F31" i="1"/>
  <c r="E31" i="1"/>
  <c r="E64" i="1" s="1"/>
  <c r="D31" i="1"/>
  <c r="Q30" i="1"/>
  <c r="Q63" i="1" s="1"/>
  <c r="P30" i="1"/>
  <c r="O30" i="1"/>
  <c r="N30" i="1"/>
  <c r="N63" i="1" s="1"/>
  <c r="M30" i="1"/>
  <c r="M63" i="1" s="1"/>
  <c r="L30" i="1"/>
  <c r="L63" i="1" s="1"/>
  <c r="K30" i="1"/>
  <c r="J30" i="1"/>
  <c r="J63" i="1" s="1"/>
  <c r="I30" i="1"/>
  <c r="H30" i="1"/>
  <c r="H63" i="1" s="1"/>
  <c r="G30" i="1"/>
  <c r="G63" i="1" s="1"/>
  <c r="F30" i="1"/>
  <c r="F63" i="1" s="1"/>
  <c r="E30" i="1"/>
  <c r="E63" i="1" s="1"/>
  <c r="D30" i="1"/>
  <c r="P29" i="1"/>
  <c r="P62" i="1" s="1"/>
  <c r="O29" i="1"/>
  <c r="O62" i="1" s="1"/>
  <c r="N29" i="1"/>
  <c r="M29" i="1"/>
  <c r="L29" i="1"/>
  <c r="L62" i="1" s="1"/>
  <c r="K29" i="1"/>
  <c r="K62" i="1" s="1"/>
  <c r="J29" i="1"/>
  <c r="J62" i="1" s="1"/>
  <c r="I29" i="1"/>
  <c r="H29" i="1"/>
  <c r="H62" i="1" s="1"/>
  <c r="G29" i="1"/>
  <c r="G62" i="1" s="1"/>
  <c r="F29" i="1"/>
  <c r="F62" i="1" s="1"/>
  <c r="E29" i="1"/>
  <c r="E62" i="1" s="1"/>
  <c r="D29" i="1"/>
  <c r="Q28" i="1"/>
  <c r="Q61" i="1" s="1"/>
  <c r="P28" i="1"/>
  <c r="O28" i="1"/>
  <c r="O61" i="1" s="1"/>
  <c r="N28" i="1"/>
  <c r="N61" i="1" s="1"/>
  <c r="M28" i="1"/>
  <c r="M61" i="1" s="1"/>
  <c r="L28" i="1"/>
  <c r="K28" i="1"/>
  <c r="J28" i="1"/>
  <c r="J61" i="1" s="1"/>
  <c r="I28" i="1"/>
  <c r="I61" i="1" s="1"/>
  <c r="H28" i="1"/>
  <c r="H61" i="1" s="1"/>
  <c r="G28" i="1"/>
  <c r="F28" i="1"/>
  <c r="F61" i="1" s="1"/>
  <c r="E28" i="1"/>
  <c r="E61" i="1" s="1"/>
  <c r="D28" i="1"/>
  <c r="D61" i="1" s="1"/>
  <c r="P27" i="1"/>
  <c r="P60" i="1" s="1"/>
  <c r="O27" i="1"/>
  <c r="O60" i="1" s="1"/>
  <c r="N27" i="1"/>
  <c r="M27" i="1"/>
  <c r="M60" i="1" s="1"/>
  <c r="L27" i="1"/>
  <c r="L60" i="1" s="1"/>
  <c r="K27" i="1"/>
  <c r="K60" i="1" s="1"/>
  <c r="J27" i="1"/>
  <c r="I27" i="1"/>
  <c r="H27" i="1"/>
  <c r="H60" i="1" s="1"/>
  <c r="G27" i="1"/>
  <c r="G60" i="1" s="1"/>
  <c r="F27" i="1"/>
  <c r="F60" i="1" s="1"/>
  <c r="E27" i="1"/>
  <c r="D27" i="1"/>
  <c r="Q26" i="1"/>
  <c r="Q59" i="1" s="1"/>
  <c r="P26" i="1"/>
  <c r="P59" i="1" s="1"/>
  <c r="O26" i="1"/>
  <c r="O59" i="1" s="1"/>
  <c r="N26" i="1"/>
  <c r="N59" i="1" s="1"/>
  <c r="M26" i="1"/>
  <c r="M59" i="1" s="1"/>
  <c r="L26" i="1"/>
  <c r="K26" i="1"/>
  <c r="K59" i="1" s="1"/>
  <c r="J26" i="1"/>
  <c r="J59" i="1" s="1"/>
  <c r="I26" i="1"/>
  <c r="I59" i="1" s="1"/>
  <c r="H26" i="1"/>
  <c r="G26" i="1"/>
  <c r="F26" i="1"/>
  <c r="F59" i="1" s="1"/>
  <c r="E26" i="1"/>
  <c r="E59" i="1" s="1"/>
  <c r="D26" i="1"/>
  <c r="D59" i="1" s="1"/>
  <c r="P25" i="1"/>
  <c r="P58" i="1" s="1"/>
  <c r="O25" i="1"/>
  <c r="O58" i="1" s="1"/>
  <c r="N25" i="1"/>
  <c r="N58" i="1" s="1"/>
  <c r="M25" i="1"/>
  <c r="M58" i="1" s="1"/>
  <c r="L25" i="1"/>
  <c r="L58" i="1" s="1"/>
  <c r="K25" i="1"/>
  <c r="K58" i="1" s="1"/>
  <c r="J25" i="1"/>
  <c r="I25" i="1"/>
  <c r="I58" i="1" s="1"/>
  <c r="H25" i="1"/>
  <c r="H58" i="1" s="1"/>
  <c r="G25" i="1"/>
  <c r="G58" i="1" s="1"/>
  <c r="F25" i="1"/>
  <c r="E25" i="1"/>
  <c r="D25" i="1"/>
  <c r="Q24" i="1"/>
  <c r="Q57" i="1" s="1"/>
  <c r="P24" i="1"/>
  <c r="P57" i="1" s="1"/>
  <c r="O24" i="1"/>
  <c r="N24" i="1"/>
  <c r="N57" i="1" s="1"/>
  <c r="M24" i="1"/>
  <c r="M57" i="1" s="1"/>
  <c r="L24" i="1"/>
  <c r="L57" i="1" s="1"/>
  <c r="K24" i="1"/>
  <c r="K57" i="1" s="1"/>
  <c r="J24" i="1"/>
  <c r="J57" i="1" s="1"/>
  <c r="I24" i="1"/>
  <c r="I57" i="1" s="1"/>
  <c r="H24" i="1"/>
  <c r="G24" i="1"/>
  <c r="G57" i="1" s="1"/>
  <c r="F24" i="1"/>
  <c r="F57" i="1" s="1"/>
  <c r="E24" i="1"/>
  <c r="E57" i="1" s="1"/>
  <c r="D24" i="1"/>
  <c r="P23" i="1"/>
  <c r="P56" i="1" s="1"/>
  <c r="O23" i="1"/>
  <c r="O56" i="1" s="1"/>
  <c r="N23" i="1"/>
  <c r="N56" i="1" s="1"/>
  <c r="M23" i="1"/>
  <c r="L23" i="1"/>
  <c r="L56" i="1" s="1"/>
  <c r="K23" i="1"/>
  <c r="J23" i="1"/>
  <c r="J56" i="1" s="1"/>
  <c r="I23" i="1"/>
  <c r="I56" i="1" s="1"/>
  <c r="H23" i="1"/>
  <c r="H56" i="1" s="1"/>
  <c r="G23" i="1"/>
  <c r="G56" i="1" s="1"/>
  <c r="F23" i="1"/>
  <c r="E23" i="1"/>
  <c r="E56" i="1" s="1"/>
  <c r="D23" i="1"/>
  <c r="Q22" i="1"/>
  <c r="Q55" i="1" s="1"/>
  <c r="P22" i="1"/>
  <c r="O22" i="1"/>
  <c r="N22" i="1"/>
  <c r="N55" i="1" s="1"/>
  <c r="M22" i="1"/>
  <c r="M55" i="1" s="1"/>
  <c r="L22" i="1"/>
  <c r="L55" i="1" s="1"/>
  <c r="K22" i="1"/>
  <c r="J22" i="1"/>
  <c r="J55" i="1" s="1"/>
  <c r="I22" i="1"/>
  <c r="I55" i="1" s="1"/>
  <c r="H22" i="1"/>
  <c r="H55" i="1" s="1"/>
  <c r="G22" i="1"/>
  <c r="G55" i="1" s="1"/>
  <c r="F22" i="1"/>
  <c r="F55" i="1" s="1"/>
  <c r="E22" i="1"/>
  <c r="E55" i="1" s="1"/>
  <c r="D22" i="1"/>
  <c r="P21" i="1"/>
  <c r="P54" i="1" s="1"/>
  <c r="O21" i="1"/>
  <c r="O54" i="1" s="1"/>
  <c r="N21" i="1"/>
  <c r="M21" i="1"/>
  <c r="L21" i="1"/>
  <c r="L54" i="1" s="1"/>
  <c r="K21" i="1"/>
  <c r="K54" i="1" s="1"/>
  <c r="J21" i="1"/>
  <c r="J54" i="1" s="1"/>
  <c r="I21" i="1"/>
  <c r="H21" i="1"/>
  <c r="H54" i="1" s="1"/>
  <c r="G21" i="1"/>
  <c r="G54" i="1" s="1"/>
  <c r="F21" i="1"/>
  <c r="F54" i="1" s="1"/>
  <c r="E21" i="1"/>
  <c r="E54" i="1" s="1"/>
  <c r="D21" i="1"/>
  <c r="Q20" i="1"/>
  <c r="Q53" i="1" s="1"/>
  <c r="P20" i="1"/>
  <c r="O20" i="1"/>
  <c r="O53" i="1" s="1"/>
  <c r="N20" i="1"/>
  <c r="N53" i="1" s="1"/>
  <c r="M20" i="1"/>
  <c r="M53" i="1" s="1"/>
  <c r="L20" i="1"/>
  <c r="K20" i="1"/>
  <c r="J20" i="1"/>
  <c r="J53" i="1" s="1"/>
  <c r="I20" i="1"/>
  <c r="I53" i="1" s="1"/>
  <c r="H20" i="1"/>
  <c r="H53" i="1" s="1"/>
  <c r="G20" i="1"/>
  <c r="F20" i="1"/>
  <c r="F53" i="1" s="1"/>
  <c r="E20" i="1"/>
  <c r="E53" i="1" s="1"/>
  <c r="D20" i="1"/>
  <c r="D53" i="1" s="1"/>
  <c r="P19" i="1"/>
  <c r="P52" i="1" s="1"/>
  <c r="O19" i="1"/>
  <c r="O52" i="1" s="1"/>
  <c r="N19" i="1"/>
  <c r="M19" i="1"/>
  <c r="M52" i="1" s="1"/>
  <c r="L19" i="1"/>
  <c r="L52" i="1" s="1"/>
  <c r="K19" i="1"/>
  <c r="K52" i="1" s="1"/>
  <c r="J19" i="1"/>
  <c r="I19" i="1"/>
  <c r="H19" i="1"/>
  <c r="H52" i="1" s="1"/>
  <c r="G19" i="1"/>
  <c r="G52" i="1" s="1"/>
  <c r="F19" i="1"/>
  <c r="F52" i="1" s="1"/>
  <c r="E19" i="1"/>
  <c r="D19" i="1"/>
  <c r="Q18" i="1"/>
  <c r="Q51" i="1" s="1"/>
  <c r="P18" i="1"/>
  <c r="P51" i="1" s="1"/>
  <c r="O18" i="1"/>
  <c r="O51" i="1" s="1"/>
  <c r="N18" i="1"/>
  <c r="N51" i="1" s="1"/>
  <c r="M18" i="1"/>
  <c r="M51" i="1" s="1"/>
  <c r="L18" i="1"/>
  <c r="K18" i="1"/>
  <c r="K51" i="1" s="1"/>
  <c r="J18" i="1"/>
  <c r="J51" i="1" s="1"/>
  <c r="I18" i="1"/>
  <c r="I51" i="1" s="1"/>
  <c r="H18" i="1"/>
  <c r="G18" i="1"/>
  <c r="F18" i="1"/>
  <c r="F51" i="1" s="1"/>
  <c r="E18" i="1"/>
  <c r="E51" i="1" s="1"/>
  <c r="D18" i="1"/>
  <c r="D51" i="1" s="1"/>
  <c r="B18" i="1"/>
  <c r="P17" i="1"/>
  <c r="P50" i="1" s="1"/>
  <c r="O17" i="1"/>
  <c r="N17" i="1"/>
  <c r="N50" i="1" s="1"/>
  <c r="M17" i="1"/>
  <c r="M50" i="1" s="1"/>
  <c r="L17" i="1"/>
  <c r="L50" i="1" s="1"/>
  <c r="K17" i="1"/>
  <c r="J17" i="1"/>
  <c r="I17" i="1"/>
  <c r="I50" i="1" s="1"/>
  <c r="H17" i="1"/>
  <c r="H50" i="1" s="1"/>
  <c r="G17" i="1"/>
  <c r="G50" i="1" s="1"/>
  <c r="F17" i="1"/>
  <c r="E17" i="1"/>
  <c r="D17" i="1"/>
  <c r="D50" i="1" s="1"/>
  <c r="B17" i="1"/>
  <c r="P16" i="1"/>
  <c r="P49" i="1" s="1"/>
  <c r="O16" i="1"/>
  <c r="O49" i="1" s="1"/>
  <c r="N16" i="1"/>
  <c r="N49" i="1" s="1"/>
  <c r="M16" i="1"/>
  <c r="M49" i="1" s="1"/>
  <c r="L16" i="1"/>
  <c r="L49" i="1" s="1"/>
  <c r="K16" i="1"/>
  <c r="K49" i="1" s="1"/>
  <c r="J16" i="1"/>
  <c r="J49" i="1" s="1"/>
  <c r="I16" i="1"/>
  <c r="I49" i="1" s="1"/>
  <c r="H16" i="1"/>
  <c r="G16" i="1"/>
  <c r="G49" i="1" s="1"/>
  <c r="F16" i="1"/>
  <c r="F49" i="1" s="1"/>
  <c r="E16" i="1"/>
  <c r="E49" i="1" s="1"/>
  <c r="D16" i="1"/>
  <c r="Q16" i="1" s="1"/>
  <c r="Q49" i="1" s="1"/>
  <c r="B16" i="1"/>
  <c r="P15" i="1"/>
  <c r="P48" i="1" s="1"/>
  <c r="O15" i="1"/>
  <c r="O48" i="1" s="1"/>
  <c r="N15" i="1"/>
  <c r="N48" i="1" s="1"/>
  <c r="M15" i="1"/>
  <c r="L15" i="1"/>
  <c r="L48" i="1" s="1"/>
  <c r="K15" i="1"/>
  <c r="K48" i="1" s="1"/>
  <c r="J15" i="1"/>
  <c r="J48" i="1" s="1"/>
  <c r="I15" i="1"/>
  <c r="I48" i="1" s="1"/>
  <c r="H15" i="1"/>
  <c r="H48" i="1" s="1"/>
  <c r="G15" i="1"/>
  <c r="G48" i="1" s="1"/>
  <c r="F15" i="1"/>
  <c r="F48" i="1" s="1"/>
  <c r="E15" i="1"/>
  <c r="E48" i="1" s="1"/>
  <c r="D15" i="1"/>
  <c r="B15" i="1"/>
  <c r="Q14" i="1"/>
  <c r="Q47" i="1" s="1"/>
  <c r="P14" i="1"/>
  <c r="O14" i="1"/>
  <c r="O47" i="1" s="1"/>
  <c r="N14" i="1"/>
  <c r="N47" i="1" s="1"/>
  <c r="M14" i="1"/>
  <c r="M47" i="1" s="1"/>
  <c r="L14" i="1"/>
  <c r="L47" i="1" s="1"/>
  <c r="K14" i="1"/>
  <c r="K47" i="1" s="1"/>
  <c r="J14" i="1"/>
  <c r="J47" i="1" s="1"/>
  <c r="I14" i="1"/>
  <c r="I47" i="1" s="1"/>
  <c r="H14" i="1"/>
  <c r="H47" i="1" s="1"/>
  <c r="G14" i="1"/>
  <c r="G47" i="1" s="1"/>
  <c r="F14" i="1"/>
  <c r="F47" i="1" s="1"/>
  <c r="E14" i="1"/>
  <c r="D14" i="1"/>
  <c r="B14" i="1"/>
  <c r="Q13" i="1"/>
  <c r="Q46" i="1" s="1"/>
  <c r="P13" i="1"/>
  <c r="P46" i="1" s="1"/>
  <c r="O13" i="1"/>
  <c r="O46" i="1" s="1"/>
  <c r="N13" i="1"/>
  <c r="N46" i="1" s="1"/>
  <c r="M13" i="1"/>
  <c r="M46" i="1" s="1"/>
  <c r="L13" i="1"/>
  <c r="L46" i="1" s="1"/>
  <c r="K13" i="1"/>
  <c r="K46" i="1" s="1"/>
  <c r="J13" i="1"/>
  <c r="J46" i="1" s="1"/>
  <c r="I13" i="1"/>
  <c r="I46" i="1" s="1"/>
  <c r="H13" i="1"/>
  <c r="H46" i="1" s="1"/>
  <c r="G13" i="1"/>
  <c r="F13" i="1"/>
  <c r="F46" i="1" s="1"/>
  <c r="E13" i="1"/>
  <c r="E46" i="1" s="1"/>
  <c r="D13" i="1"/>
  <c r="D46" i="1" s="1"/>
  <c r="B13" i="1"/>
  <c r="P12" i="1"/>
  <c r="P45" i="1" s="1"/>
  <c r="O12" i="1"/>
  <c r="O45" i="1" s="1"/>
  <c r="N12" i="1"/>
  <c r="N45" i="1" s="1"/>
  <c r="M12" i="1"/>
  <c r="M45" i="1" s="1"/>
  <c r="L12" i="1"/>
  <c r="L45" i="1" s="1"/>
  <c r="K12" i="1"/>
  <c r="J12" i="1"/>
  <c r="J45" i="1" s="1"/>
  <c r="I12" i="1"/>
  <c r="I45" i="1" s="1"/>
  <c r="H12" i="1"/>
  <c r="H45" i="1" s="1"/>
  <c r="G12" i="1"/>
  <c r="G45" i="1" s="1"/>
  <c r="F12" i="1"/>
  <c r="F45" i="1" s="1"/>
  <c r="E12" i="1"/>
  <c r="E45" i="1" s="1"/>
  <c r="D12" i="1"/>
  <c r="D45" i="1" s="1"/>
  <c r="B12" i="1"/>
  <c r="P11" i="1"/>
  <c r="P44" i="1" s="1"/>
  <c r="O11" i="1"/>
  <c r="O44" i="1" s="1"/>
  <c r="N11" i="1"/>
  <c r="N44" i="1" s="1"/>
  <c r="M11" i="1"/>
  <c r="M44" i="1" s="1"/>
  <c r="L11" i="1"/>
  <c r="L44" i="1" s="1"/>
  <c r="K11" i="1"/>
  <c r="K44" i="1" s="1"/>
  <c r="J11" i="1"/>
  <c r="J44" i="1" s="1"/>
  <c r="I11" i="1"/>
  <c r="H11" i="1"/>
  <c r="H44" i="1" s="1"/>
  <c r="G11" i="1"/>
  <c r="G44" i="1" s="1"/>
  <c r="F11" i="1"/>
  <c r="F44" i="1" s="1"/>
  <c r="E11" i="1"/>
  <c r="D11" i="1"/>
  <c r="B11" i="1"/>
  <c r="Q10" i="1"/>
  <c r="Q43" i="1" s="1"/>
  <c r="P10" i="1"/>
  <c r="P43" i="1" s="1"/>
  <c r="O10" i="1"/>
  <c r="O43" i="1" s="1"/>
  <c r="N10" i="1"/>
  <c r="N43" i="1" s="1"/>
  <c r="M10" i="1"/>
  <c r="M43" i="1" s="1"/>
  <c r="L10" i="1"/>
  <c r="L43" i="1" s="1"/>
  <c r="K10" i="1"/>
  <c r="K43" i="1" s="1"/>
  <c r="J10" i="1"/>
  <c r="J43" i="1" s="1"/>
  <c r="I10" i="1"/>
  <c r="I43" i="1" s="1"/>
  <c r="H10" i="1"/>
  <c r="G10" i="1"/>
  <c r="F10" i="1"/>
  <c r="F43" i="1" s="1"/>
  <c r="E10" i="1"/>
  <c r="E43" i="1" s="1"/>
  <c r="D10" i="1"/>
  <c r="D43" i="1" s="1"/>
  <c r="B10" i="1"/>
  <c r="P9" i="1"/>
  <c r="P42" i="1" s="1"/>
  <c r="O9" i="1"/>
  <c r="O42" i="1" s="1"/>
  <c r="N9" i="1"/>
  <c r="N42" i="1" s="1"/>
  <c r="M9" i="1"/>
  <c r="M42" i="1" s="1"/>
  <c r="L9" i="1"/>
  <c r="L42" i="1" s="1"/>
  <c r="K9" i="1"/>
  <c r="K42" i="1" s="1"/>
  <c r="J9" i="1"/>
  <c r="I9" i="1"/>
  <c r="I42" i="1" s="1"/>
  <c r="H9" i="1"/>
  <c r="H42" i="1" s="1"/>
  <c r="G9" i="1"/>
  <c r="G42" i="1" s="1"/>
  <c r="F9" i="1"/>
  <c r="F42" i="1" s="1"/>
  <c r="E9" i="1"/>
  <c r="E42" i="1" s="1"/>
  <c r="D9" i="1"/>
  <c r="D42" i="1" s="1"/>
  <c r="B9" i="1"/>
  <c r="P8" i="1"/>
  <c r="P41" i="1" s="1"/>
  <c r="O8" i="1"/>
  <c r="O41" i="1" s="1"/>
  <c r="N8" i="1"/>
  <c r="N41" i="1" s="1"/>
  <c r="M8" i="1"/>
  <c r="L8" i="1"/>
  <c r="L41" i="1" s="1"/>
  <c r="K8" i="1"/>
  <c r="K41" i="1" s="1"/>
  <c r="J8" i="1"/>
  <c r="J41" i="1" s="1"/>
  <c r="I8" i="1"/>
  <c r="I41" i="1" s="1"/>
  <c r="H8" i="1"/>
  <c r="H41" i="1" s="1"/>
  <c r="G8" i="1"/>
  <c r="G41" i="1" s="1"/>
  <c r="F8" i="1"/>
  <c r="F41" i="1" s="1"/>
  <c r="E8" i="1"/>
  <c r="E41" i="1" s="1"/>
  <c r="D8" i="1"/>
  <c r="Q8" i="1" s="1"/>
  <c r="Q41" i="1" s="1"/>
  <c r="B8" i="1"/>
  <c r="P7" i="1"/>
  <c r="P40" i="1" s="1"/>
  <c r="O7" i="1"/>
  <c r="O40" i="1" s="1"/>
  <c r="N7" i="1"/>
  <c r="N40" i="1" s="1"/>
  <c r="M7" i="1"/>
  <c r="M40" i="1" s="1"/>
  <c r="L7" i="1"/>
  <c r="L40" i="1" s="1"/>
  <c r="K7" i="1"/>
  <c r="K40" i="1" s="1"/>
  <c r="J7" i="1"/>
  <c r="J40" i="1" s="1"/>
  <c r="I7" i="1"/>
  <c r="I40" i="1" s="1"/>
  <c r="H7" i="1"/>
  <c r="G7" i="1"/>
  <c r="G40" i="1" s="1"/>
  <c r="F7" i="1"/>
  <c r="F40" i="1" s="1"/>
  <c r="E7" i="1"/>
  <c r="E40" i="1" s="1"/>
  <c r="D7" i="1"/>
  <c r="D40" i="1" s="1"/>
  <c r="B7" i="1"/>
  <c r="Q6" i="1"/>
  <c r="Q39" i="1" s="1"/>
  <c r="P6" i="1"/>
  <c r="P39" i="1" s="1"/>
  <c r="O6" i="1"/>
  <c r="O39" i="1" s="1"/>
  <c r="N6" i="1"/>
  <c r="N39" i="1" s="1"/>
  <c r="M6" i="1"/>
  <c r="M39" i="1" s="1"/>
  <c r="L6" i="1"/>
  <c r="L39" i="1" s="1"/>
  <c r="K6" i="1"/>
  <c r="K39" i="1" s="1"/>
  <c r="J6" i="1"/>
  <c r="J39" i="1" s="1"/>
  <c r="I6" i="1"/>
  <c r="I39" i="1" s="1"/>
  <c r="H6" i="1"/>
  <c r="H39" i="1" s="1"/>
  <c r="G6" i="1"/>
  <c r="G39" i="1" s="1"/>
  <c r="F6" i="1"/>
  <c r="F39" i="1" s="1"/>
  <c r="E6" i="1"/>
  <c r="E39" i="1" s="1"/>
  <c r="D6" i="1"/>
  <c r="D39" i="1" s="1"/>
  <c r="B6" i="1"/>
  <c r="P5" i="1"/>
  <c r="P38" i="1" s="1"/>
  <c r="O5" i="1"/>
  <c r="O38" i="1" s="1"/>
  <c r="N5" i="1"/>
  <c r="N38" i="1" s="1"/>
  <c r="M5" i="1"/>
  <c r="M38" i="1" s="1"/>
  <c r="L5" i="1"/>
  <c r="L38" i="1" s="1"/>
  <c r="K5" i="1"/>
  <c r="K38" i="1" s="1"/>
  <c r="J5" i="1"/>
  <c r="J38" i="1" s="1"/>
  <c r="I5" i="1"/>
  <c r="I38" i="1" s="1"/>
  <c r="H5" i="1"/>
  <c r="H38" i="1" s="1"/>
  <c r="G5" i="1"/>
  <c r="G38" i="1" s="1"/>
  <c r="F5" i="1"/>
  <c r="F38" i="1" s="1"/>
  <c r="E5" i="1"/>
  <c r="E38" i="1" s="1"/>
  <c r="D5" i="1"/>
  <c r="D38" i="1" s="1"/>
  <c r="B5" i="1"/>
  <c r="P4" i="1"/>
  <c r="P37" i="1" s="1"/>
  <c r="O4" i="1"/>
  <c r="O37" i="1" s="1"/>
  <c r="N4" i="1"/>
  <c r="N37" i="1" s="1"/>
  <c r="M4" i="1"/>
  <c r="M37" i="1" s="1"/>
  <c r="L4" i="1"/>
  <c r="L37" i="1" s="1"/>
  <c r="K4" i="1"/>
  <c r="K37" i="1" s="1"/>
  <c r="J4" i="1"/>
  <c r="I4" i="1"/>
  <c r="I37" i="1" s="1"/>
  <c r="H4" i="1"/>
  <c r="H37" i="1" s="1"/>
  <c r="G4" i="1"/>
  <c r="G37" i="1" s="1"/>
  <c r="F4" i="1"/>
  <c r="F37" i="1" s="1"/>
  <c r="E4" i="1"/>
  <c r="E37" i="1" s="1"/>
  <c r="D4" i="1"/>
  <c r="D37" i="1" s="1"/>
  <c r="B4" i="1"/>
  <c r="M3" i="1"/>
  <c r="M36" i="1" s="1"/>
  <c r="I3" i="1"/>
  <c r="E3" i="1"/>
  <c r="E36" i="1" s="1"/>
  <c r="B2" i="1"/>
  <c r="D56" i="1" l="1"/>
  <c r="Q23" i="1"/>
  <c r="Q56" i="1" s="1"/>
  <c r="Q5" i="1"/>
  <c r="Q38" i="1" s="1"/>
  <c r="Q9" i="1"/>
  <c r="Q42" i="1" s="1"/>
  <c r="Q12" i="1"/>
  <c r="Q45" i="1" s="1"/>
  <c r="D48" i="1"/>
  <c r="Q15" i="1"/>
  <c r="Q48" i="1" s="1"/>
  <c r="Q4" i="1"/>
  <c r="Q37" i="1" s="1"/>
  <c r="D52" i="1"/>
  <c r="Q19" i="1"/>
  <c r="Q52" i="1" s="1"/>
  <c r="D60" i="1"/>
  <c r="Q27" i="1"/>
  <c r="Q60" i="1" s="1"/>
  <c r="D41" i="1"/>
  <c r="D64" i="1"/>
  <c r="Q31" i="1"/>
  <c r="D54" i="1"/>
  <c r="Q21" i="1"/>
  <c r="Q54" i="1" s="1"/>
  <c r="D62" i="1"/>
  <c r="Q29" i="1"/>
  <c r="Q62" i="1" s="1"/>
  <c r="D44" i="1"/>
  <c r="Q11" i="1"/>
  <c r="Q44" i="1" s="1"/>
  <c r="Q17" i="1"/>
  <c r="Q50" i="1" s="1"/>
  <c r="Q7" i="1"/>
  <c r="Q40" i="1" s="1"/>
  <c r="D58" i="1"/>
  <c r="Q25" i="1"/>
  <c r="Q58" i="1" s="1"/>
  <c r="D49" i="1"/>
</calcChain>
</file>

<file path=xl/sharedStrings.xml><?xml version="1.0" encoding="utf-8"?>
<sst xmlns="http://schemas.openxmlformats.org/spreadsheetml/2006/main" count="12" uniqueCount="11">
  <si>
    <t>Spelschema Hovslätt Cup</t>
  </si>
  <si>
    <t>Speltid 2 x 14 min.</t>
  </si>
  <si>
    <t>Lag:</t>
  </si>
  <si>
    <t>P09</t>
  </si>
  <si>
    <t>Tid</t>
  </si>
  <si>
    <t>Omgång 1</t>
  </si>
  <si>
    <t>Omgång 2</t>
  </si>
  <si>
    <t>Omgång 3</t>
  </si>
  <si>
    <t>Omgång 4</t>
  </si>
  <si>
    <t>Omgång 5</t>
  </si>
  <si>
    <t>Omgång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</si>
</sst>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0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0" fontId="0" fillId="3" borderId="4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20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1" xfId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20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Indata" xfId="1" builtinId="20"/>
    <cellStyle name="Normal" xfId="0" builtinId="0"/>
  </cellStyles>
  <dxfs count="77">
    <dxf>
      <font>
        <b/>
        <i val="0"/>
        <color auto="1"/>
      </font>
      <fill>
        <patternFill patternType="solid">
          <bgColor theme="7" tint="0.39991454817346722"/>
        </patternFill>
      </fill>
    </dxf>
    <dxf>
      <font>
        <b/>
        <i val="0"/>
        <color auto="1"/>
      </font>
      <fill>
        <patternFill patternType="solid">
          <bgColor theme="7" tint="0.39991454817346722"/>
        </patternFill>
      </fill>
    </dxf>
    <dxf>
      <font>
        <b/>
        <i val="0"/>
        <color auto="1"/>
      </font>
      <fill>
        <patternFill patternType="solid">
          <bgColor theme="7" tint="0.399914548173467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ont>
        <b/>
        <i val="0"/>
        <color auto="1"/>
      </font>
      <fill>
        <patternFill patternType="solid">
          <bgColor theme="7" tint="0.39991454817346722"/>
        </patternFill>
      </fill>
    </dxf>
    <dxf>
      <font>
        <b/>
        <i val="0"/>
        <color auto="1"/>
      </font>
      <fill>
        <patternFill patternType="solid">
          <bgColor theme="7" tint="0.399914548173467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uelambre/Downloads/Alla%20lagens%20matcher%2020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a lag"/>
      <sheetName val="Lördag"/>
      <sheetName val="P09 Lördag utskrift"/>
      <sheetName val="F10-11 Lördag utskrift"/>
      <sheetName val="P11 lördag utskrift"/>
      <sheetName val="P13 lördag utskrift"/>
      <sheetName val="P09 lördag"/>
      <sheetName val="F10-11 Lördag"/>
      <sheetName val="P11 och P13 Lördag"/>
      <sheetName val="Söndag"/>
      <sheetName val="F08-09 Söndag utskrift"/>
      <sheetName val="P12 Söndag utskrift"/>
      <sheetName val="F12-13 Söndag utskrift"/>
      <sheetName val="P10 Söndag utskrift"/>
      <sheetName val="F08-09 Söndag"/>
      <sheetName val="P10 Söndag"/>
      <sheetName val="P12 och F12-13 söndag"/>
      <sheetName val="P11 och F10-11 Söndag lång dag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F3" t="str">
            <v>A-hallen</v>
          </cell>
          <cell r="J3" t="str">
            <v>B-hallen</v>
          </cell>
          <cell r="N3" t="str">
            <v>C-hallen</v>
          </cell>
        </row>
        <row r="4">
          <cell r="B4" t="str">
            <v>P09 JIK 1</v>
          </cell>
          <cell r="D4">
            <v>0.375</v>
          </cell>
          <cell r="F4" t="str">
            <v>Lag 2 Match 1</v>
          </cell>
          <cell r="H4" t="str">
            <v>Lag 15 Match 1</v>
          </cell>
          <cell r="J4" t="str">
            <v>Lag 3 Match 1</v>
          </cell>
          <cell r="L4" t="str">
            <v>Lag 14 Match 1</v>
          </cell>
          <cell r="N4" t="str">
            <v>Lag 4 Match 1</v>
          </cell>
          <cell r="P4" t="str">
            <v>Lag 13 Match 1</v>
          </cell>
        </row>
        <row r="5">
          <cell r="B5" t="str">
            <v>P09 JIK 2</v>
          </cell>
          <cell r="F5" t="str">
            <v>P09 JIK 2</v>
          </cell>
          <cell r="H5" t="str">
            <v>P09 Värnamo IK svart</v>
          </cell>
          <cell r="J5" t="str">
            <v>P09 JIK 3</v>
          </cell>
          <cell r="L5" t="str">
            <v>P09 Skövde IBF</v>
          </cell>
          <cell r="N5" t="str">
            <v>P09 JIK 4</v>
          </cell>
          <cell r="P5" t="str">
            <v>P09 Husqvarna IK svart</v>
          </cell>
        </row>
        <row r="6">
          <cell r="B6" t="str">
            <v>P09 JIK 3</v>
          </cell>
          <cell r="D6">
            <v>0.39930555555555558</v>
          </cell>
          <cell r="F6" t="str">
            <v>Lag 7 Match 1</v>
          </cell>
          <cell r="H6" t="str">
            <v>Lag 10 Match 1</v>
          </cell>
          <cell r="J6" t="str">
            <v>Lag 6 Match 1</v>
          </cell>
          <cell r="L6" t="str">
            <v>Lag 11 Match 1</v>
          </cell>
          <cell r="N6" t="str">
            <v>Lag 5 Match 1</v>
          </cell>
          <cell r="P6" t="str">
            <v>Lag 12 Match 1</v>
          </cell>
        </row>
        <row r="7">
          <cell r="B7" t="str">
            <v>P09 JIK 4</v>
          </cell>
          <cell r="F7" t="str">
            <v>P09 KFUM Jönköping</v>
          </cell>
          <cell r="H7" t="str">
            <v>P09 Hovslätts IK</v>
          </cell>
          <cell r="J7" t="str">
            <v>P09 FBC Kalmarsund Blå</v>
          </cell>
          <cell r="L7" t="str">
            <v>P09 Fröjereds IF</v>
          </cell>
          <cell r="N7" t="str">
            <v>P09 Värnamo IK vit</v>
          </cell>
          <cell r="P7" t="str">
            <v>P09 FBC Kalmarsund Svart</v>
          </cell>
        </row>
        <row r="8">
          <cell r="B8" t="str">
            <v>P09 Värnamo IK vit</v>
          </cell>
          <cell r="D8">
            <v>0.42361111111111116</v>
          </cell>
          <cell r="F8" t="str">
            <v>Lag 8 Match 1</v>
          </cell>
          <cell r="H8" t="str">
            <v>Lag 9 Match 1</v>
          </cell>
          <cell r="J8" t="str">
            <v>Lag 15 Match 2</v>
          </cell>
          <cell r="L8" t="str">
            <v>Lag 1 Match 1</v>
          </cell>
          <cell r="N8" t="str">
            <v>Lag 13 Match 2</v>
          </cell>
          <cell r="P8" t="str">
            <v>Lag 2 Match 2</v>
          </cell>
        </row>
        <row r="9">
          <cell r="B9" t="str">
            <v>P09 FBC Kalmarsund Blå</v>
          </cell>
          <cell r="F9" t="str">
            <v>P09 Nässjö IBF 1</v>
          </cell>
          <cell r="H9" t="str">
            <v>P09 IBF Tranås</v>
          </cell>
          <cell r="J9" t="str">
            <v>P09 Värnamo IK svart</v>
          </cell>
          <cell r="L9" t="str">
            <v>P09 JIK 1</v>
          </cell>
          <cell r="N9" t="str">
            <v>P09 Husqvarna IK svart</v>
          </cell>
          <cell r="P9" t="str">
            <v>P09 JIK 2</v>
          </cell>
        </row>
        <row r="10">
          <cell r="B10" t="str">
            <v>P09 KFUM Jönköping</v>
          </cell>
          <cell r="D10">
            <v>0.44791666666666674</v>
          </cell>
          <cell r="F10" t="str">
            <v>Lag 12 Match 2</v>
          </cell>
          <cell r="H10" t="str">
            <v>Lag 3 Match 2</v>
          </cell>
          <cell r="J10" t="str">
            <v>Lag 11 Match 2</v>
          </cell>
          <cell r="L10" t="str">
            <v>Lag 4 Match 2</v>
          </cell>
          <cell r="N10" t="str">
            <v>Lag 10 Match 2</v>
          </cell>
          <cell r="P10" t="str">
            <v>Lag 5 Match 2</v>
          </cell>
        </row>
        <row r="11">
          <cell r="B11" t="str">
            <v>P09 Nässjö IBF 1</v>
          </cell>
          <cell r="F11" t="str">
            <v>P09 FBC Kalmarsund Svart</v>
          </cell>
          <cell r="H11" t="str">
            <v>P09 JIK 3</v>
          </cell>
          <cell r="J11" t="str">
            <v>P09 Fröjereds IF</v>
          </cell>
          <cell r="L11" t="str">
            <v>P09 JIK 4</v>
          </cell>
          <cell r="N11" t="str">
            <v>P09 Hovslätts IK</v>
          </cell>
          <cell r="P11" t="str">
            <v>P09 Värnamo IK vit</v>
          </cell>
        </row>
        <row r="12">
          <cell r="B12" t="str">
            <v>P09 IBF Tranås</v>
          </cell>
          <cell r="D12">
            <v>0.47222222222222232</v>
          </cell>
          <cell r="F12" t="str">
            <v>Lag 9 Match 2</v>
          </cell>
          <cell r="H12" t="str">
            <v>Lag 6 Match 2</v>
          </cell>
          <cell r="J12" t="str">
            <v>Lag 8 Match 2</v>
          </cell>
          <cell r="L12" t="str">
            <v>Lag 7 Match 2</v>
          </cell>
          <cell r="N12" t="str">
            <v>Lag 1 Match 2</v>
          </cell>
          <cell r="P12" t="str">
            <v>Lag 14 Match 2</v>
          </cell>
        </row>
        <row r="13">
          <cell r="B13" t="str">
            <v>P09 Hovslätts IK</v>
          </cell>
          <cell r="F13" t="str">
            <v>P09 IBF Tranås</v>
          </cell>
          <cell r="H13" t="str">
            <v>P09 FBC Kalmarsund Blå</v>
          </cell>
          <cell r="J13" t="str">
            <v>P09 Nässjö IBF 1</v>
          </cell>
          <cell r="L13" t="str">
            <v>P09 KFUM Jönköping</v>
          </cell>
          <cell r="N13" t="str">
            <v>P09 JIK 1</v>
          </cell>
          <cell r="P13" t="str">
            <v>P09 Skövde IBF</v>
          </cell>
        </row>
        <row r="14">
          <cell r="B14" t="str">
            <v>P09 Fröjereds IF</v>
          </cell>
          <cell r="D14">
            <v>0.4965277777777779</v>
          </cell>
          <cell r="F14" t="str">
            <v>Lag 15 Match 3</v>
          </cell>
          <cell r="H14" t="str">
            <v>Lag 13 Match 3</v>
          </cell>
          <cell r="J14" t="str">
            <v>Lag 2 Match 3</v>
          </cell>
          <cell r="L14" t="str">
            <v>Lag 11 Match 3</v>
          </cell>
          <cell r="N14" t="str">
            <v>Lag 3 Match 3</v>
          </cell>
          <cell r="P14" t="str">
            <v>Lag 10 Match 3</v>
          </cell>
        </row>
        <row r="15">
          <cell r="B15" t="str">
            <v>P09 FBC Kalmarsund Svart</v>
          </cell>
          <cell r="F15" t="str">
            <v>P09 Värnamo IK svart</v>
          </cell>
          <cell r="H15" t="str">
            <v>P09 Husqvarna IK svart</v>
          </cell>
          <cell r="J15" t="str">
            <v>P09 JIK 2</v>
          </cell>
          <cell r="L15" t="str">
            <v>P09 Fröjereds IF</v>
          </cell>
          <cell r="N15" t="str">
            <v>P09 JIK 3</v>
          </cell>
          <cell r="P15" t="str">
            <v>P09 Hovslätts IK</v>
          </cell>
        </row>
        <row r="16">
          <cell r="B16" t="str">
            <v>P09 Husqvarna IK svart</v>
          </cell>
          <cell r="D16">
            <v>0.52083333333333348</v>
          </cell>
          <cell r="F16" t="str">
            <v>Lag 4 Match 3</v>
          </cell>
          <cell r="H16" t="str">
            <v>Lag 9 Match 3</v>
          </cell>
          <cell r="J16" t="str">
            <v>Lag 5 Match 3</v>
          </cell>
          <cell r="L16" t="str">
            <v>Lag 8 Match 3</v>
          </cell>
          <cell r="N16" t="str">
            <v>Lag 6 Match 3</v>
          </cell>
          <cell r="P16" t="str">
            <v>Lag 7 Match 3</v>
          </cell>
        </row>
        <row r="17">
          <cell r="B17" t="str">
            <v>P09 Skövde IBF</v>
          </cell>
          <cell r="F17" t="str">
            <v>P09 JIK 4</v>
          </cell>
          <cell r="H17" t="str">
            <v>P09 IBF Tranås</v>
          </cell>
          <cell r="J17" t="str">
            <v>P09 Värnamo IK vit</v>
          </cell>
          <cell r="L17" t="str">
            <v>P09 Nässjö IBF 1</v>
          </cell>
          <cell r="N17" t="str">
            <v>P09 FBC Kalmarsund Blå</v>
          </cell>
          <cell r="P17" t="str">
            <v>P09 KFUM Jönköping</v>
          </cell>
        </row>
        <row r="18">
          <cell r="B18" t="str">
            <v>P09 Värnamo IK svart</v>
          </cell>
          <cell r="D18">
            <v>0.53819444444444442</v>
          </cell>
          <cell r="F18" t="str">
            <v>Lunch</v>
          </cell>
          <cell r="H18" t="str">
            <v>Lunch</v>
          </cell>
          <cell r="J18" t="str">
            <v>Lunch</v>
          </cell>
          <cell r="L18" t="str">
            <v>Lunch</v>
          </cell>
          <cell r="N18" t="str">
            <v>Lunch</v>
          </cell>
          <cell r="P18" t="str">
            <v>Lunch</v>
          </cell>
        </row>
        <row r="19">
          <cell r="F19" t="e">
            <v>#VALUE!</v>
          </cell>
          <cell r="H19" t="e">
            <v>#VALUE!</v>
          </cell>
          <cell r="J19" t="e">
            <v>#VALUE!</v>
          </cell>
          <cell r="L19" t="e">
            <v>#VALUE!</v>
          </cell>
          <cell r="N19" t="e">
            <v>#VALUE!</v>
          </cell>
          <cell r="P19" t="e">
            <v>#VALUE!</v>
          </cell>
        </row>
        <row r="20">
          <cell r="D20">
            <v>0.5625</v>
          </cell>
          <cell r="F20" t="str">
            <v>Lag 12 Match 3</v>
          </cell>
          <cell r="H20" t="str">
            <v>Lag 14 Match 3</v>
          </cell>
          <cell r="J20" t="str">
            <v>Lag 13 Match 4</v>
          </cell>
          <cell r="L20" t="str">
            <v>Lag 1 Match 3</v>
          </cell>
          <cell r="N20" t="str">
            <v>Lag 11 Match 4</v>
          </cell>
          <cell r="P20" t="str">
            <v>Lag 15 Match 4</v>
          </cell>
        </row>
        <row r="21">
          <cell r="F21" t="str">
            <v>P09 FBC Kalmarsund Svart</v>
          </cell>
          <cell r="H21" t="str">
            <v>P09 Skövde IBF</v>
          </cell>
          <cell r="J21" t="str">
            <v>P09 Husqvarna IK svart</v>
          </cell>
          <cell r="L21" t="str">
            <v>P09 JIK 1</v>
          </cell>
          <cell r="N21" t="str">
            <v>P09 Fröjereds IF</v>
          </cell>
          <cell r="P21" t="str">
            <v>P09 Värnamo IK svart</v>
          </cell>
        </row>
        <row r="22">
          <cell r="D22">
            <v>0.58680555555555558</v>
          </cell>
          <cell r="F22" t="str">
            <v>Lag 9 Match 4</v>
          </cell>
          <cell r="H22" t="str">
            <v>Lag 2 Match 4</v>
          </cell>
          <cell r="J22" t="str">
            <v>Lag 8 Match 4</v>
          </cell>
          <cell r="L22" t="str">
            <v>Lag 3 Match 4</v>
          </cell>
          <cell r="N22" t="str">
            <v>Lag 7 Match 4</v>
          </cell>
          <cell r="P22" t="str">
            <v>Lag 4 Match 4</v>
          </cell>
        </row>
        <row r="23">
          <cell r="F23" t="str">
            <v>P09 IBF Tranås</v>
          </cell>
          <cell r="H23" t="str">
            <v>P09 JIK 2</v>
          </cell>
          <cell r="J23" t="str">
            <v>P09 Nässjö IBF 1</v>
          </cell>
          <cell r="L23" t="str">
            <v>P09 JIK 3</v>
          </cell>
          <cell r="N23" t="str">
            <v>P09 KFUM Jönköping</v>
          </cell>
          <cell r="P23" t="str">
            <v>P09 JIK 4</v>
          </cell>
        </row>
        <row r="24">
          <cell r="D24">
            <v>0.61111111111111116</v>
          </cell>
          <cell r="F24" t="str">
            <v>Lag 6 Match 4</v>
          </cell>
          <cell r="H24" t="str">
            <v>Lag 5 Match 4</v>
          </cell>
          <cell r="J24" t="str">
            <v>Lag 1 Match 4</v>
          </cell>
          <cell r="L24" t="str">
            <v>Lag 12 Match 4</v>
          </cell>
          <cell r="N24" t="str">
            <v>Lag 14 Match 4</v>
          </cell>
          <cell r="P24" t="str">
            <v>Lag 10 Match 4</v>
          </cell>
        </row>
        <row r="25">
          <cell r="F25" t="str">
            <v>P09 FBC Kalmarsund Blå</v>
          </cell>
          <cell r="H25" t="str">
            <v>P09 Värnamo IK vit</v>
          </cell>
          <cell r="J25" t="str">
            <v>P09 JIK 1</v>
          </cell>
          <cell r="L25" t="str">
            <v>P09 FBC Kalmarsund Svart</v>
          </cell>
          <cell r="N25" t="str">
            <v>P09 Skövde IBF</v>
          </cell>
          <cell r="P25" t="str">
            <v>P09 Hovslätts IK</v>
          </cell>
        </row>
        <row r="26">
          <cell r="D26">
            <v>0.63541666666666674</v>
          </cell>
          <cell r="F26" t="str">
            <v>Lag 13 Match 5</v>
          </cell>
          <cell r="H26" t="str">
            <v>Lag 11 Match 5</v>
          </cell>
          <cell r="J26" t="str">
            <v>Lag 15 Match 5</v>
          </cell>
          <cell r="L26" t="str">
            <v>Lag 9 Match 5</v>
          </cell>
          <cell r="N26" t="str">
            <v>Lag 2 Match 5</v>
          </cell>
          <cell r="P26" t="str">
            <v>Lag 7 Match 5</v>
          </cell>
        </row>
        <row r="27">
          <cell r="F27" t="str">
            <v>P09 Husqvarna IK svart</v>
          </cell>
          <cell r="H27" t="str">
            <v>P09 Fröjereds IF</v>
          </cell>
          <cell r="J27" t="str">
            <v>P09 Värnamo IK svart</v>
          </cell>
          <cell r="L27" t="str">
            <v>P09 IBF Tranås</v>
          </cell>
          <cell r="N27" t="str">
            <v>P09 JIK 2</v>
          </cell>
          <cell r="P27" t="str">
            <v>P09 KFUM Jönköping</v>
          </cell>
        </row>
        <row r="28">
          <cell r="D28">
            <v>0.65972222222222232</v>
          </cell>
          <cell r="F28" t="str">
            <v>Lag 10 Match 5</v>
          </cell>
          <cell r="H28" t="str">
            <v>Lag 12 Match 5</v>
          </cell>
          <cell r="J28" t="str">
            <v>Lag 4 Match 5</v>
          </cell>
          <cell r="L28" t="str">
            <v>Lag 5 Match 5</v>
          </cell>
          <cell r="N28" t="str">
            <v>Lag 3 Match 5</v>
          </cell>
          <cell r="P28" t="str">
            <v>Lag 6 Match 5</v>
          </cell>
        </row>
        <row r="29">
          <cell r="F29" t="str">
            <v>P09 Hovslätts IK</v>
          </cell>
          <cell r="H29" t="str">
            <v>P09 FBC Kalmarsund Svart</v>
          </cell>
          <cell r="J29" t="str">
            <v>P09 JIK 4</v>
          </cell>
          <cell r="L29" t="str">
            <v>P09 Värnamo IK vit</v>
          </cell>
          <cell r="N29" t="str">
            <v>P09 JIK 3</v>
          </cell>
          <cell r="P29" t="str">
            <v>P09 FBC Kalmarsund Blå</v>
          </cell>
        </row>
        <row r="30">
          <cell r="D30">
            <v>0.6840277777777779</v>
          </cell>
          <cell r="F30" t="str">
            <v>Lag 11 Match 6</v>
          </cell>
          <cell r="H30" t="str">
            <v>Lag 1 Match 5</v>
          </cell>
          <cell r="J30" t="str">
            <v>Lag 14 Match 5</v>
          </cell>
          <cell r="L30" t="str">
            <v>Lag 8 Match 5</v>
          </cell>
        </row>
        <row r="31">
          <cell r="F31" t="str">
            <v>P09 Fröjereds IF</v>
          </cell>
          <cell r="H31" t="str">
            <v>P09 JIK 1</v>
          </cell>
          <cell r="J31" t="str">
            <v>P09 Skövde IBF</v>
          </cell>
          <cell r="L31" t="str">
            <v>P09 Nässjö IBF 1</v>
          </cell>
          <cell r="N31" t="e">
            <v>#VALUE!</v>
          </cell>
          <cell r="P31" t="e">
            <v>#VALUE!</v>
          </cell>
        </row>
      </sheetData>
      <sheetData sheetId="7">
        <row r="2">
          <cell r="B2" t="str">
            <v>Lördag  2020-03-28 i Jönköpings idrottshus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3BF5-D808-0A4F-B463-0DA534CF2384}">
  <dimension ref="A1:Q67"/>
  <sheetViews>
    <sheetView tabSelected="1" workbookViewId="0">
      <selection sqref="A1:XFD1048576"/>
    </sheetView>
  </sheetViews>
  <sheetFormatPr baseColWidth="10" defaultColWidth="8.83203125" defaultRowHeight="16"/>
  <cols>
    <col min="1" max="1" width="5.5" customWidth="1"/>
    <col min="2" max="2" width="34.1640625" customWidth="1"/>
    <col min="3" max="3" width="14.83203125" customWidth="1"/>
    <col min="5" max="5" width="31.5" style="2" customWidth="1"/>
    <col min="6" max="6" width="3.6640625" customWidth="1"/>
    <col min="7" max="7" width="31.5" style="7" customWidth="1"/>
    <col min="9" max="9" width="31.5" style="2" customWidth="1"/>
    <col min="10" max="10" width="3.6640625" customWidth="1"/>
    <col min="11" max="11" width="31.5" style="7" customWidth="1"/>
    <col min="13" max="13" width="27.5" style="2" bestFit="1" customWidth="1"/>
    <col min="14" max="14" width="4.1640625" customWidth="1"/>
    <col min="15" max="15" width="29.5" bestFit="1" customWidth="1"/>
  </cols>
  <sheetData>
    <row r="1" spans="1:17">
      <c r="B1" s="1" t="s">
        <v>0</v>
      </c>
      <c r="C1" s="1"/>
      <c r="G1" s="3"/>
      <c r="H1" s="4"/>
      <c r="I1" s="5"/>
      <c r="K1" s="3" t="s">
        <v>1</v>
      </c>
      <c r="L1" s="4"/>
      <c r="N1" s="6"/>
    </row>
    <row r="2" spans="1:17">
      <c r="B2" t="str">
        <f>'[1]F10-11 Lördag'!B2</f>
        <v>Lördag  2020-03-28 i Jönköpings idrottshus</v>
      </c>
      <c r="H2" s="4"/>
      <c r="L2" s="4"/>
      <c r="N2" s="6"/>
    </row>
    <row r="3" spans="1:17" ht="17" thickBot="1">
      <c r="A3" s="8" t="s">
        <v>2</v>
      </c>
      <c r="B3" s="8" t="s">
        <v>3</v>
      </c>
      <c r="C3" s="8"/>
      <c r="D3" s="8" t="s">
        <v>4</v>
      </c>
      <c r="E3" s="9" t="str">
        <f>'[1]P09 lördag'!F3</f>
        <v>A-hallen</v>
      </c>
      <c r="H3" s="4"/>
      <c r="I3" s="9" t="str">
        <f>'[1]P09 lördag'!J3</f>
        <v>B-hallen</v>
      </c>
      <c r="L3" s="4"/>
      <c r="M3" s="9" t="str">
        <f>'[1]P09 lördag'!N3</f>
        <v>C-hallen</v>
      </c>
    </row>
    <row r="4" spans="1:17">
      <c r="A4" s="10">
        <v>1</v>
      </c>
      <c r="B4" s="11" t="str">
        <f>'[1]P09 lördag'!B4</f>
        <v>P09 JIK 1</v>
      </c>
      <c r="C4" s="12"/>
      <c r="D4" s="13">
        <f>IF('[1]P09 lördag'!D4=0,"",'[1]P09 lördag'!D4)</f>
        <v>0.375</v>
      </c>
      <c r="E4" s="14" t="str">
        <f>IF('[1]P09 lördag'!F4=0,"",'[1]P09 lördag'!F4)</f>
        <v>Lag 2 Match 1</v>
      </c>
      <c r="F4" s="15" t="str">
        <f>IF('[1]P09 lördag'!G4=0,"",'[1]P09 lördag'!G4)</f>
        <v/>
      </c>
      <c r="G4" s="14" t="str">
        <f>IF('[1]P09 lördag'!H4=0,"",'[1]P09 lördag'!H4)</f>
        <v>Lag 15 Match 1</v>
      </c>
      <c r="H4" s="16" t="str">
        <f>IF('[1]P09 lördag'!I4=0,"",'[1]P09 lördag'!I4)</f>
        <v/>
      </c>
      <c r="I4" s="14" t="str">
        <f>IF('[1]P09 lördag'!J4=0,"",'[1]P09 lördag'!J4)</f>
        <v>Lag 3 Match 1</v>
      </c>
      <c r="J4" s="17" t="str">
        <f>IF('[1]P09 lördag'!K4=0,"",'[1]P09 lördag'!K4)</f>
        <v/>
      </c>
      <c r="K4" s="14" t="str">
        <f>IF('[1]P09 lördag'!L4=0,"",'[1]P09 lördag'!L4)</f>
        <v>Lag 14 Match 1</v>
      </c>
      <c r="L4" s="18" t="str">
        <f>IF('[1]P09 lördag'!M4=0,"",'[1]P09 lördag'!M4)</f>
        <v/>
      </c>
      <c r="M4" s="14" t="str">
        <f>IF('[1]P09 lördag'!N4=0,"",'[1]P09 lördag'!N4)</f>
        <v>Lag 4 Match 1</v>
      </c>
      <c r="N4" s="17" t="str">
        <f>IF('[1]P09 lördag'!O4=0,"",'[1]P09 lördag'!O4)</f>
        <v/>
      </c>
      <c r="O4" s="14" t="str">
        <f>IF('[1]P09 lördag'!P4=0,"",'[1]P09 lördag'!P4)</f>
        <v>Lag 13 Match 1</v>
      </c>
      <c r="P4" s="18" t="str">
        <f>IF('[1]P09 lördag'!Q4=0,"",'[1]P09 lördag'!Q4)</f>
        <v/>
      </c>
      <c r="Q4" s="13">
        <f>D4</f>
        <v>0.375</v>
      </c>
    </row>
    <row r="5" spans="1:17" ht="17" thickBot="1">
      <c r="A5" s="19">
        <v>2</v>
      </c>
      <c r="B5" s="20" t="str">
        <f>'[1]P09 lördag'!B5</f>
        <v>P09 JIK 2</v>
      </c>
      <c r="C5" s="12"/>
      <c r="D5" s="21" t="str">
        <f>IF('[1]P09 lördag'!D5=0,"",'[1]P09 lördag'!D5)</f>
        <v/>
      </c>
      <c r="E5" s="22" t="str">
        <f>IF('[1]P09 lördag'!F5=0,"",'[1]P09 lördag'!F5)</f>
        <v>P09 JIK 2</v>
      </c>
      <c r="F5" s="23" t="str">
        <f>IF('[1]P09 lördag'!G5=0,"",'[1]P09 lördag'!G5)</f>
        <v/>
      </c>
      <c r="G5" s="22" t="str">
        <f>IF('[1]P09 lördag'!H5=0,"",'[1]P09 lördag'!H5)</f>
        <v>P09 Värnamo IK svart</v>
      </c>
      <c r="H5" s="24" t="str">
        <f>IF('[1]P09 lördag'!I5=0,"",'[1]P09 lördag'!I5)</f>
        <v/>
      </c>
      <c r="I5" s="22" t="str">
        <f>IF('[1]P09 lördag'!J5=0,"",'[1]P09 lördag'!J5)</f>
        <v>P09 JIK 3</v>
      </c>
      <c r="J5" s="25" t="str">
        <f>IF('[1]P09 lördag'!K5=0,"",'[1]P09 lördag'!K5)</f>
        <v/>
      </c>
      <c r="K5" s="22" t="str">
        <f>IF('[1]P09 lördag'!L5=0,"",'[1]P09 lördag'!L5)</f>
        <v>P09 Skövde IBF</v>
      </c>
      <c r="L5" s="26" t="str">
        <f>IF('[1]P09 lördag'!M5=0,"",'[1]P09 lördag'!M5)</f>
        <v/>
      </c>
      <c r="M5" s="22" t="str">
        <f>IF('[1]P09 lördag'!N5=0,"",'[1]P09 lördag'!N5)</f>
        <v>P09 JIK 4</v>
      </c>
      <c r="N5" s="25" t="str">
        <f>IF('[1]P09 lördag'!O5=0,"",'[1]P09 lördag'!O5)</f>
        <v/>
      </c>
      <c r="O5" s="22" t="str">
        <f>IF('[1]P09 lördag'!P5=0,"",'[1]P09 lördag'!P5)</f>
        <v>P09 Husqvarna IK svart</v>
      </c>
      <c r="P5" s="26" t="str">
        <f>IF('[1]P09 lördag'!Q5=0,"",'[1]P09 lördag'!Q5)</f>
        <v/>
      </c>
      <c r="Q5" s="21" t="str">
        <f t="shared" ref="Q5:Q31" si="0">D5</f>
        <v/>
      </c>
    </row>
    <row r="6" spans="1:17">
      <c r="A6" s="19">
        <v>3</v>
      </c>
      <c r="B6" s="20" t="str">
        <f>'[1]P09 lördag'!B6</f>
        <v>P09 JIK 3</v>
      </c>
      <c r="C6" s="12"/>
      <c r="D6" s="27">
        <f>IF('[1]P09 lördag'!D6=0,"",'[1]P09 lördag'!D6)</f>
        <v>0.39930555555555558</v>
      </c>
      <c r="E6" s="28" t="str">
        <f>IF('[1]P09 lördag'!F6=0,"",'[1]P09 lördag'!F6)</f>
        <v>Lag 7 Match 1</v>
      </c>
      <c r="F6" s="29" t="str">
        <f>IF('[1]P09 lördag'!G6=0,"",'[1]P09 lördag'!G6)</f>
        <v/>
      </c>
      <c r="G6" s="28" t="str">
        <f>IF('[1]P09 lördag'!H6=0,"",'[1]P09 lördag'!H6)</f>
        <v>Lag 10 Match 1</v>
      </c>
      <c r="H6" s="30" t="str">
        <f>IF('[1]P09 lördag'!I6=0,"",'[1]P09 lördag'!I6)</f>
        <v/>
      </c>
      <c r="I6" s="12" t="str">
        <f>IF('[1]P09 lördag'!J6=0,"",'[1]P09 lördag'!J6)</f>
        <v>Lag 6 Match 1</v>
      </c>
      <c r="J6" s="17" t="str">
        <f>IF('[1]P09 lördag'!K6=0,"",'[1]P09 lördag'!K6)</f>
        <v/>
      </c>
      <c r="K6" s="12" t="str">
        <f>IF('[1]P09 lördag'!L6=0,"",'[1]P09 lördag'!L6)</f>
        <v>Lag 11 Match 1</v>
      </c>
      <c r="L6" s="18" t="str">
        <f>IF('[1]P09 lördag'!M6=0,"",'[1]P09 lördag'!M6)</f>
        <v/>
      </c>
      <c r="M6" s="12" t="str">
        <f>IF('[1]P09 lördag'!N6=0,"",'[1]P09 lördag'!N6)</f>
        <v>Lag 5 Match 1</v>
      </c>
      <c r="N6" s="17" t="str">
        <f>IF('[1]P09 lördag'!O6=0,"",'[1]P09 lördag'!O6)</f>
        <v/>
      </c>
      <c r="O6" s="12" t="str">
        <f>IF('[1]P09 lördag'!P6=0,"",'[1]P09 lördag'!P6)</f>
        <v>Lag 12 Match 1</v>
      </c>
      <c r="P6" s="18" t="str">
        <f>IF('[1]P09 lördag'!Q6=0,"",'[1]P09 lördag'!Q6)</f>
        <v/>
      </c>
      <c r="Q6" s="13">
        <f t="shared" si="0"/>
        <v>0.39930555555555558</v>
      </c>
    </row>
    <row r="7" spans="1:17" ht="17" thickBot="1">
      <c r="A7" s="19">
        <v>4</v>
      </c>
      <c r="B7" s="20" t="str">
        <f>'[1]P09 lördag'!B7</f>
        <v>P09 JIK 4</v>
      </c>
      <c r="C7" s="12"/>
      <c r="D7" s="31" t="str">
        <f>IF('[1]P09 lördag'!D7=0,"",'[1]P09 lördag'!D7)</f>
        <v/>
      </c>
      <c r="E7" s="32" t="str">
        <f>IF('[1]P09 lördag'!F7=0,"",'[1]P09 lördag'!F7)</f>
        <v>P09 KFUM Jönköping</v>
      </c>
      <c r="F7" s="33" t="str">
        <f>IF('[1]P09 lördag'!G7=0,"",'[1]P09 lördag'!G7)</f>
        <v/>
      </c>
      <c r="G7" s="32" t="str">
        <f>IF('[1]P09 lördag'!H7=0,"",'[1]P09 lördag'!H7)</f>
        <v>P09 Hovslätts IK</v>
      </c>
      <c r="H7" s="34" t="str">
        <f>IF('[1]P09 lördag'!I7=0,"",'[1]P09 lördag'!I7)</f>
        <v/>
      </c>
      <c r="I7" s="22" t="str">
        <f>IF('[1]P09 lördag'!J7=0,"",'[1]P09 lördag'!J7)</f>
        <v>P09 FBC Kalmarsund Blå</v>
      </c>
      <c r="J7" s="25" t="str">
        <f>IF('[1]P09 lördag'!K7=0,"",'[1]P09 lördag'!K7)</f>
        <v/>
      </c>
      <c r="K7" s="22" t="str">
        <f>IF('[1]P09 lördag'!L7=0,"",'[1]P09 lördag'!L7)</f>
        <v>P09 Fröjereds IF</v>
      </c>
      <c r="L7" s="26" t="str">
        <f>IF('[1]P09 lördag'!M7=0,"",'[1]P09 lördag'!M7)</f>
        <v/>
      </c>
      <c r="M7" s="22" t="str">
        <f>IF('[1]P09 lördag'!N7=0,"",'[1]P09 lördag'!N7)</f>
        <v>P09 Värnamo IK vit</v>
      </c>
      <c r="N7" s="25" t="str">
        <f>IF('[1]P09 lördag'!O7=0,"",'[1]P09 lördag'!O7)</f>
        <v/>
      </c>
      <c r="O7" s="22" t="str">
        <f>IF('[1]P09 lördag'!P7=0,"",'[1]P09 lördag'!P7)</f>
        <v>P09 FBC Kalmarsund Svart</v>
      </c>
      <c r="P7" s="26" t="str">
        <f>IF('[1]P09 lördag'!Q7=0,"",'[1]P09 lördag'!Q7)</f>
        <v/>
      </c>
      <c r="Q7" s="21" t="str">
        <f t="shared" si="0"/>
        <v/>
      </c>
    </row>
    <row r="8" spans="1:17" ht="16.5" customHeight="1">
      <c r="A8" s="19">
        <v>5</v>
      </c>
      <c r="B8" s="20" t="str">
        <f>'[1]P09 lördag'!B8</f>
        <v>P09 Värnamo IK vit</v>
      </c>
      <c r="C8" s="12"/>
      <c r="D8" s="13">
        <f>IF('[1]P09 lördag'!D8=0,"",'[1]P09 lördag'!D8)</f>
        <v>0.42361111111111116</v>
      </c>
      <c r="E8" s="12" t="str">
        <f>IF('[1]P09 lördag'!F8=0,"",'[1]P09 lördag'!F8)</f>
        <v>Lag 8 Match 1</v>
      </c>
      <c r="F8" s="15" t="str">
        <f>IF('[1]P09 lördag'!G8=0,"",'[1]P09 lördag'!G8)</f>
        <v/>
      </c>
      <c r="G8" s="12" t="str">
        <f>IF('[1]P09 lördag'!H8=0,"",'[1]P09 lördag'!H8)</f>
        <v>Lag 9 Match 1</v>
      </c>
      <c r="H8" s="16" t="str">
        <f>IF('[1]P09 lördag'!I8=0,"",'[1]P09 lördag'!I8)</f>
        <v/>
      </c>
      <c r="I8" s="12" t="str">
        <f>IF('[1]P09 lördag'!J8=0,"",'[1]P09 lördag'!J8)</f>
        <v>Lag 15 Match 2</v>
      </c>
      <c r="J8" s="17" t="str">
        <f>IF('[1]P09 lördag'!K8=0,"",'[1]P09 lördag'!K8)</f>
        <v/>
      </c>
      <c r="K8" s="12" t="str">
        <f>IF('[1]P09 lördag'!L8=0,"",'[1]P09 lördag'!L8)</f>
        <v>Lag 1 Match 1</v>
      </c>
      <c r="L8" s="18" t="str">
        <f>IF('[1]P09 lördag'!M8=0,"",'[1]P09 lördag'!M8)</f>
        <v/>
      </c>
      <c r="M8" s="12" t="str">
        <f>IF('[1]P09 lördag'!N8=0,"",'[1]P09 lördag'!N8)</f>
        <v>Lag 13 Match 2</v>
      </c>
      <c r="N8" s="17" t="str">
        <f>IF('[1]P09 lördag'!O8=0,"",'[1]P09 lördag'!O8)</f>
        <v/>
      </c>
      <c r="O8" s="12" t="str">
        <f>IF('[1]P09 lördag'!P8=0,"",'[1]P09 lördag'!P8)</f>
        <v>Lag 2 Match 2</v>
      </c>
      <c r="P8" s="18" t="str">
        <f>IF('[1]P09 lördag'!Q8=0,"",'[1]P09 lördag'!Q8)</f>
        <v/>
      </c>
      <c r="Q8" s="13">
        <f t="shared" si="0"/>
        <v>0.42361111111111116</v>
      </c>
    </row>
    <row r="9" spans="1:17" ht="17" thickBot="1">
      <c r="A9" s="19">
        <v>6</v>
      </c>
      <c r="B9" s="20" t="str">
        <f>'[1]P09 lördag'!B9</f>
        <v>P09 FBC Kalmarsund Blå</v>
      </c>
      <c r="C9" s="12"/>
      <c r="D9" s="21" t="str">
        <f>IF('[1]P09 lördag'!D9=0,"",'[1]P09 lördag'!D9)</f>
        <v/>
      </c>
      <c r="E9" s="22" t="str">
        <f>IF('[1]P09 lördag'!F9=0,"",'[1]P09 lördag'!F9)</f>
        <v>P09 Nässjö IBF 1</v>
      </c>
      <c r="F9" s="23" t="str">
        <f>IF('[1]P09 lördag'!G9=0,"",'[1]P09 lördag'!G9)</f>
        <v/>
      </c>
      <c r="G9" s="22" t="str">
        <f>IF('[1]P09 lördag'!H9=0,"",'[1]P09 lördag'!H9)</f>
        <v>P09 IBF Tranås</v>
      </c>
      <c r="H9" s="24" t="str">
        <f>IF('[1]P09 lördag'!I9=0,"",'[1]P09 lördag'!I9)</f>
        <v/>
      </c>
      <c r="I9" s="22" t="str">
        <f>IF('[1]P09 lördag'!J9=0,"",'[1]P09 lördag'!J9)</f>
        <v>P09 Värnamo IK svart</v>
      </c>
      <c r="J9" s="25" t="str">
        <f>IF('[1]P09 lördag'!K9=0,"",'[1]P09 lördag'!K9)</f>
        <v/>
      </c>
      <c r="K9" s="22" t="str">
        <f>IF('[1]P09 lördag'!L9=0,"",'[1]P09 lördag'!L9)</f>
        <v>P09 JIK 1</v>
      </c>
      <c r="L9" s="26" t="str">
        <f>IF('[1]P09 lördag'!M9=0,"",'[1]P09 lördag'!M9)</f>
        <v/>
      </c>
      <c r="M9" s="22" t="str">
        <f>IF('[1]P09 lördag'!N9=0,"",'[1]P09 lördag'!N9)</f>
        <v>P09 Husqvarna IK svart</v>
      </c>
      <c r="N9" s="25" t="str">
        <f>IF('[1]P09 lördag'!O9=0,"",'[1]P09 lördag'!O9)</f>
        <v/>
      </c>
      <c r="O9" s="22" t="str">
        <f>IF('[1]P09 lördag'!P9=0,"",'[1]P09 lördag'!P9)</f>
        <v>P09 JIK 2</v>
      </c>
      <c r="P9" s="26" t="str">
        <f>IF('[1]P09 lördag'!Q9=0,"",'[1]P09 lördag'!Q9)</f>
        <v/>
      </c>
      <c r="Q9" s="21" t="str">
        <f t="shared" si="0"/>
        <v/>
      </c>
    </row>
    <row r="10" spans="1:17">
      <c r="A10" s="19">
        <v>7</v>
      </c>
      <c r="B10" s="20" t="str">
        <f>'[1]P09 lördag'!B10</f>
        <v>P09 KFUM Jönköping</v>
      </c>
      <c r="C10" s="12"/>
      <c r="D10" s="13">
        <f>IF('[1]P09 lördag'!D10=0,"",'[1]P09 lördag'!D10)</f>
        <v>0.44791666666666674</v>
      </c>
      <c r="E10" s="12" t="str">
        <f>IF('[1]P09 lördag'!F10=0,"",'[1]P09 lördag'!F10)</f>
        <v>Lag 12 Match 2</v>
      </c>
      <c r="F10" s="15" t="str">
        <f>IF('[1]P09 lördag'!G10=0,"",'[1]P09 lördag'!G10)</f>
        <v/>
      </c>
      <c r="G10" s="12" t="str">
        <f>IF('[1]P09 lördag'!H10=0,"",'[1]P09 lördag'!H10)</f>
        <v>Lag 3 Match 2</v>
      </c>
      <c r="H10" s="16" t="str">
        <f>IF('[1]P09 lördag'!I10=0,"",'[1]P09 lördag'!I10)</f>
        <v/>
      </c>
      <c r="I10" s="12" t="str">
        <f>IF('[1]P09 lördag'!J10=0,"",'[1]P09 lördag'!J10)</f>
        <v>Lag 11 Match 2</v>
      </c>
      <c r="J10" s="17" t="str">
        <f>IF('[1]P09 lördag'!K10=0,"",'[1]P09 lördag'!K10)</f>
        <v/>
      </c>
      <c r="K10" s="12" t="str">
        <f>IF('[1]P09 lördag'!L10=0,"",'[1]P09 lördag'!L10)</f>
        <v>Lag 4 Match 2</v>
      </c>
      <c r="L10" s="18" t="str">
        <f>IF('[1]P09 lördag'!M10=0,"",'[1]P09 lördag'!M10)</f>
        <v/>
      </c>
      <c r="M10" s="28" t="str">
        <f>IF('[1]P09 lördag'!N10=0,"",'[1]P09 lördag'!N10)</f>
        <v>Lag 10 Match 2</v>
      </c>
      <c r="N10" s="35" t="str">
        <f>IF('[1]P09 lördag'!O10=0,"",'[1]P09 lördag'!O10)</f>
        <v/>
      </c>
      <c r="O10" s="28" t="str">
        <f>IF('[1]P09 lördag'!P10=0,"",'[1]P09 lördag'!P10)</f>
        <v>Lag 5 Match 2</v>
      </c>
      <c r="P10" s="36" t="str">
        <f>IF('[1]P09 lördag'!Q10=0,"",'[1]P09 lördag'!Q10)</f>
        <v/>
      </c>
      <c r="Q10" s="27">
        <f t="shared" si="0"/>
        <v>0.44791666666666674</v>
      </c>
    </row>
    <row r="11" spans="1:17" ht="17" thickBot="1">
      <c r="A11" s="19">
        <v>8</v>
      </c>
      <c r="B11" s="20" t="str">
        <f>'[1]P09 lördag'!B11</f>
        <v>P09 Nässjö IBF 1</v>
      </c>
      <c r="C11" s="12"/>
      <c r="D11" s="21" t="str">
        <f>IF('[1]P09 lördag'!D11=0,"",'[1]P09 lördag'!D11)</f>
        <v/>
      </c>
      <c r="E11" s="22" t="str">
        <f>IF('[1]P09 lördag'!F11=0,"",'[1]P09 lördag'!F11)</f>
        <v>P09 FBC Kalmarsund Svart</v>
      </c>
      <c r="F11" s="23" t="str">
        <f>IF('[1]P09 lördag'!G11=0,"",'[1]P09 lördag'!G11)</f>
        <v/>
      </c>
      <c r="G11" s="22" t="str">
        <f>IF('[1]P09 lördag'!H11=0,"",'[1]P09 lördag'!H11)</f>
        <v>P09 JIK 3</v>
      </c>
      <c r="H11" s="24" t="str">
        <f>IF('[1]P09 lördag'!I11=0,"",'[1]P09 lördag'!I11)</f>
        <v/>
      </c>
      <c r="I11" s="22" t="str">
        <f>IF('[1]P09 lördag'!J11=0,"",'[1]P09 lördag'!J11)</f>
        <v>P09 Fröjereds IF</v>
      </c>
      <c r="J11" s="25" t="str">
        <f>IF('[1]P09 lördag'!K11=0,"",'[1]P09 lördag'!K11)</f>
        <v/>
      </c>
      <c r="K11" s="22" t="str">
        <f>IF('[1]P09 lördag'!L11=0,"",'[1]P09 lördag'!L11)</f>
        <v>P09 JIK 4</v>
      </c>
      <c r="L11" s="26" t="str">
        <f>IF('[1]P09 lördag'!M11=0,"",'[1]P09 lördag'!M11)</f>
        <v/>
      </c>
      <c r="M11" s="32" t="str">
        <f>IF('[1]P09 lördag'!N11=0,"",'[1]P09 lördag'!N11)</f>
        <v>P09 Hovslätts IK</v>
      </c>
      <c r="N11" s="37" t="str">
        <f>IF('[1]P09 lördag'!O11=0,"",'[1]P09 lördag'!O11)</f>
        <v/>
      </c>
      <c r="O11" s="32" t="str">
        <f>IF('[1]P09 lördag'!P11=0,"",'[1]P09 lördag'!P11)</f>
        <v>P09 Värnamo IK vit</v>
      </c>
      <c r="P11" s="38" t="str">
        <f>IF('[1]P09 lördag'!Q11=0,"",'[1]P09 lördag'!Q11)</f>
        <v/>
      </c>
      <c r="Q11" s="31" t="str">
        <f t="shared" si="0"/>
        <v/>
      </c>
    </row>
    <row r="12" spans="1:17">
      <c r="A12" s="19">
        <v>9</v>
      </c>
      <c r="B12" s="20" t="str">
        <f>'[1]P09 lördag'!B12</f>
        <v>P09 IBF Tranås</v>
      </c>
      <c r="C12" s="12"/>
      <c r="D12" s="13">
        <f>IF('[1]P09 lördag'!D12=0,"",'[1]P09 lördag'!D12)</f>
        <v>0.47222222222222232</v>
      </c>
      <c r="E12" s="12" t="str">
        <f>IF('[1]P09 lördag'!F12=0,"",'[1]P09 lördag'!F12)</f>
        <v>Lag 9 Match 2</v>
      </c>
      <c r="F12" s="15" t="str">
        <f>IF('[1]P09 lördag'!G12=0,"",'[1]P09 lördag'!G12)</f>
        <v/>
      </c>
      <c r="G12" s="12" t="str">
        <f>IF('[1]P09 lördag'!H12=0,"",'[1]P09 lördag'!H12)</f>
        <v>Lag 6 Match 2</v>
      </c>
      <c r="H12" s="16" t="str">
        <f>IF('[1]P09 lördag'!I12=0,"",'[1]P09 lördag'!I12)</f>
        <v/>
      </c>
      <c r="I12" s="12" t="str">
        <f>IF('[1]P09 lördag'!J12=0,"",'[1]P09 lördag'!J12)</f>
        <v>Lag 8 Match 2</v>
      </c>
      <c r="J12" s="17" t="str">
        <f>IF('[1]P09 lördag'!K12=0,"",'[1]P09 lördag'!K12)</f>
        <v/>
      </c>
      <c r="K12" s="12" t="str">
        <f>IF('[1]P09 lördag'!L12=0,"",'[1]P09 lördag'!L12)</f>
        <v>Lag 7 Match 2</v>
      </c>
      <c r="L12" s="18" t="str">
        <f>IF('[1]P09 lördag'!M12=0,"",'[1]P09 lördag'!M12)</f>
        <v/>
      </c>
      <c r="M12" s="12" t="str">
        <f>IF('[1]P09 lördag'!N12=0,"",'[1]P09 lördag'!N12)</f>
        <v>Lag 1 Match 2</v>
      </c>
      <c r="N12" s="17" t="str">
        <f>IF('[1]P09 lördag'!O12=0,"",'[1]P09 lördag'!O12)</f>
        <v/>
      </c>
      <c r="O12" s="12" t="str">
        <f>IF('[1]P09 lördag'!P12=0,"",'[1]P09 lördag'!P12)</f>
        <v>Lag 14 Match 2</v>
      </c>
      <c r="P12" s="18" t="str">
        <f>IF('[1]P09 lördag'!Q12=0,"",'[1]P09 lördag'!Q12)</f>
        <v/>
      </c>
      <c r="Q12" s="13">
        <f t="shared" si="0"/>
        <v>0.47222222222222232</v>
      </c>
    </row>
    <row r="13" spans="1:17" ht="17" thickBot="1">
      <c r="A13" s="19">
        <v>10</v>
      </c>
      <c r="B13" s="20" t="str">
        <f>'[1]P09 lördag'!B13</f>
        <v>P09 Hovslätts IK</v>
      </c>
      <c r="C13" s="39"/>
      <c r="D13" s="21" t="str">
        <f>IF('[1]P09 lördag'!D13=0,"",'[1]P09 lördag'!D13)</f>
        <v/>
      </c>
      <c r="E13" s="22" t="str">
        <f>IF('[1]P09 lördag'!F13=0,"",'[1]P09 lördag'!F13)</f>
        <v>P09 IBF Tranås</v>
      </c>
      <c r="F13" s="23" t="str">
        <f>IF('[1]P09 lördag'!G13=0,"",'[1]P09 lördag'!G13)</f>
        <v/>
      </c>
      <c r="G13" s="22" t="str">
        <f>IF('[1]P09 lördag'!H13=0,"",'[1]P09 lördag'!H13)</f>
        <v>P09 FBC Kalmarsund Blå</v>
      </c>
      <c r="H13" s="24" t="str">
        <f>IF('[1]P09 lördag'!I13=0,"",'[1]P09 lördag'!I13)</f>
        <v/>
      </c>
      <c r="I13" s="22" t="str">
        <f>IF('[1]P09 lördag'!J13=0,"",'[1]P09 lördag'!J13)</f>
        <v>P09 Nässjö IBF 1</v>
      </c>
      <c r="J13" s="25" t="str">
        <f>IF('[1]P09 lördag'!K13=0,"",'[1]P09 lördag'!K13)</f>
        <v/>
      </c>
      <c r="K13" s="22" t="str">
        <f>IF('[1]P09 lördag'!L13=0,"",'[1]P09 lördag'!L13)</f>
        <v>P09 KFUM Jönköping</v>
      </c>
      <c r="L13" s="26" t="str">
        <f>IF('[1]P09 lördag'!M13=0,"",'[1]P09 lördag'!M13)</f>
        <v/>
      </c>
      <c r="M13" s="22" t="str">
        <f>IF('[1]P09 lördag'!N13=0,"",'[1]P09 lördag'!N13)</f>
        <v>P09 JIK 1</v>
      </c>
      <c r="N13" s="25" t="str">
        <f>IF('[1]P09 lördag'!O13=0,"",'[1]P09 lördag'!O13)</f>
        <v/>
      </c>
      <c r="O13" s="22" t="str">
        <f>IF('[1]P09 lördag'!P13=0,"",'[1]P09 lördag'!P13)</f>
        <v>P09 Skövde IBF</v>
      </c>
      <c r="P13" s="26" t="str">
        <f>IF('[1]P09 lördag'!Q13=0,"",'[1]P09 lördag'!Q13)</f>
        <v/>
      </c>
      <c r="Q13" s="21" t="str">
        <f t="shared" si="0"/>
        <v/>
      </c>
    </row>
    <row r="14" spans="1:17">
      <c r="A14" s="19">
        <v>11</v>
      </c>
      <c r="B14" s="20" t="str">
        <f>'[1]P09 lördag'!B14</f>
        <v>P09 Fröjereds IF</v>
      </c>
      <c r="C14" s="12"/>
      <c r="D14" s="13">
        <f>IF('[1]P09 lördag'!D14=0,"",'[1]P09 lördag'!D14)</f>
        <v>0.4965277777777779</v>
      </c>
      <c r="E14" s="12" t="str">
        <f>IF('[1]P09 lördag'!F14=0,"",'[1]P09 lördag'!F14)</f>
        <v>Lag 15 Match 3</v>
      </c>
      <c r="F14" s="15" t="str">
        <f>IF('[1]P09 lördag'!G14=0,"",'[1]P09 lördag'!G14)</f>
        <v/>
      </c>
      <c r="G14" s="12" t="str">
        <f>IF('[1]P09 lördag'!H14=0,"",'[1]P09 lördag'!H14)</f>
        <v>Lag 13 Match 3</v>
      </c>
      <c r="H14" s="16" t="str">
        <f>IF('[1]P09 lördag'!I14=0,"",'[1]P09 lördag'!I14)</f>
        <v/>
      </c>
      <c r="I14" s="12" t="str">
        <f>IF('[1]P09 lördag'!J14=0,"",'[1]P09 lördag'!J14)</f>
        <v>Lag 2 Match 3</v>
      </c>
      <c r="J14" s="17" t="str">
        <f>IF('[1]P09 lördag'!K14=0,"",'[1]P09 lördag'!K14)</f>
        <v/>
      </c>
      <c r="K14" s="12" t="str">
        <f>IF('[1]P09 lördag'!L14=0,"",'[1]P09 lördag'!L14)</f>
        <v>Lag 11 Match 3</v>
      </c>
      <c r="L14" s="18" t="str">
        <f>IF('[1]P09 lördag'!M14=0,"",'[1]P09 lördag'!M14)</f>
        <v/>
      </c>
      <c r="M14" s="12" t="str">
        <f>IF('[1]P09 lördag'!N14=0,"",'[1]P09 lördag'!N14)</f>
        <v>Lag 3 Match 3</v>
      </c>
      <c r="N14" s="17" t="str">
        <f>IF('[1]P09 lördag'!O14=0,"",'[1]P09 lördag'!O14)</f>
        <v/>
      </c>
      <c r="O14" s="12" t="str">
        <f>IF('[1]P09 lördag'!P14=0,"",'[1]P09 lördag'!P14)</f>
        <v>Lag 10 Match 3</v>
      </c>
      <c r="P14" s="18" t="str">
        <f>IF('[1]P09 lördag'!Q14=0,"",'[1]P09 lördag'!Q14)</f>
        <v/>
      </c>
      <c r="Q14" s="13">
        <f t="shared" si="0"/>
        <v>0.4965277777777779</v>
      </c>
    </row>
    <row r="15" spans="1:17" ht="17" thickBot="1">
      <c r="A15" s="19">
        <v>12</v>
      </c>
      <c r="B15" s="20" t="str">
        <f>'[1]P09 lördag'!B15</f>
        <v>P09 FBC Kalmarsund Svart</v>
      </c>
      <c r="C15" s="12"/>
      <c r="D15" s="21" t="str">
        <f>IF('[1]P09 lördag'!D15=0,"",'[1]P09 lördag'!D15)</f>
        <v/>
      </c>
      <c r="E15" s="22" t="str">
        <f>IF('[1]P09 lördag'!F15=0,"",'[1]P09 lördag'!F15)</f>
        <v>P09 Värnamo IK svart</v>
      </c>
      <c r="F15" s="23" t="str">
        <f>IF('[1]P09 lördag'!G15=0,"",'[1]P09 lördag'!G15)</f>
        <v/>
      </c>
      <c r="G15" s="22" t="str">
        <f>IF('[1]P09 lördag'!H15=0,"",'[1]P09 lördag'!H15)</f>
        <v>P09 Husqvarna IK svart</v>
      </c>
      <c r="H15" s="24" t="str">
        <f>IF('[1]P09 lördag'!I15=0,"",'[1]P09 lördag'!I15)</f>
        <v/>
      </c>
      <c r="I15" s="22" t="str">
        <f>IF('[1]P09 lördag'!J15=0,"",'[1]P09 lördag'!J15)</f>
        <v>P09 JIK 2</v>
      </c>
      <c r="J15" s="25" t="str">
        <f>IF('[1]P09 lördag'!K15=0,"",'[1]P09 lördag'!K15)</f>
        <v/>
      </c>
      <c r="K15" s="22" t="str">
        <f>IF('[1]P09 lördag'!L15=0,"",'[1]P09 lördag'!L15)</f>
        <v>P09 Fröjereds IF</v>
      </c>
      <c r="L15" s="26" t="str">
        <f>IF('[1]P09 lördag'!M15=0,"",'[1]P09 lördag'!M15)</f>
        <v/>
      </c>
      <c r="M15" s="22" t="str">
        <f>IF('[1]P09 lördag'!N15=0,"",'[1]P09 lördag'!N15)</f>
        <v>P09 JIK 3</v>
      </c>
      <c r="N15" s="25" t="str">
        <f>IF('[1]P09 lördag'!O15=0,"",'[1]P09 lördag'!O15)</f>
        <v/>
      </c>
      <c r="O15" s="22" t="str">
        <f>IF('[1]P09 lördag'!P15=0,"",'[1]P09 lördag'!P15)</f>
        <v>P09 Hovslätts IK</v>
      </c>
      <c r="P15" s="26" t="str">
        <f>IF('[1]P09 lördag'!Q15=0,"",'[1]P09 lördag'!Q15)</f>
        <v/>
      </c>
      <c r="Q15" s="21" t="str">
        <f t="shared" si="0"/>
        <v/>
      </c>
    </row>
    <row r="16" spans="1:17">
      <c r="A16" s="19">
        <v>13</v>
      </c>
      <c r="B16" s="20" t="str">
        <f>'[1]P09 lördag'!B16</f>
        <v>P09 Husqvarna IK svart</v>
      </c>
      <c r="C16" s="12"/>
      <c r="D16" s="13">
        <f>IF('[1]P09 lördag'!D16=0,"",'[1]P09 lördag'!D16)</f>
        <v>0.52083333333333348</v>
      </c>
      <c r="E16" s="12" t="str">
        <f>IF('[1]P09 lördag'!F16=0,"",'[1]P09 lördag'!F16)</f>
        <v>Lag 4 Match 3</v>
      </c>
      <c r="F16" s="15" t="str">
        <f>IF('[1]P09 lördag'!G16=0,"",'[1]P09 lördag'!G16)</f>
        <v/>
      </c>
      <c r="G16" s="12" t="str">
        <f>IF('[1]P09 lördag'!H16=0,"",'[1]P09 lördag'!H16)</f>
        <v>Lag 9 Match 3</v>
      </c>
      <c r="H16" s="16" t="str">
        <f>IF('[1]P09 lördag'!I16=0,"",'[1]P09 lördag'!I16)</f>
        <v/>
      </c>
      <c r="I16" s="12" t="str">
        <f>IF('[1]P09 lördag'!J16=0,"",'[1]P09 lördag'!J16)</f>
        <v>Lag 5 Match 3</v>
      </c>
      <c r="J16" s="17" t="str">
        <f>IF('[1]P09 lördag'!K16=0,"",'[1]P09 lördag'!K16)</f>
        <v/>
      </c>
      <c r="K16" s="12" t="str">
        <f>IF('[1]P09 lördag'!L16=0,"",'[1]P09 lördag'!L16)</f>
        <v>Lag 8 Match 3</v>
      </c>
      <c r="L16" s="18" t="str">
        <f>IF('[1]P09 lördag'!M16=0,"",'[1]P09 lördag'!M16)</f>
        <v/>
      </c>
      <c r="M16" s="12" t="str">
        <f>IF('[1]P09 lördag'!N16=0,"",'[1]P09 lördag'!N16)</f>
        <v>Lag 6 Match 3</v>
      </c>
      <c r="N16" s="17" t="str">
        <f>IF('[1]P09 lördag'!O16=0,"",'[1]P09 lördag'!O16)</f>
        <v/>
      </c>
      <c r="O16" s="12" t="str">
        <f>IF('[1]P09 lördag'!P16=0,"",'[1]P09 lördag'!P16)</f>
        <v>Lag 7 Match 3</v>
      </c>
      <c r="P16" s="18" t="str">
        <f>IF('[1]P09 lördag'!Q16=0,"",'[1]P09 lördag'!Q16)</f>
        <v/>
      </c>
      <c r="Q16" s="13">
        <f t="shared" si="0"/>
        <v>0.52083333333333348</v>
      </c>
    </row>
    <row r="17" spans="1:17" ht="17" thickBot="1">
      <c r="A17" s="19">
        <v>14</v>
      </c>
      <c r="B17" s="20" t="str">
        <f>'[1]P09 lördag'!B17</f>
        <v>P09 Skövde IBF</v>
      </c>
      <c r="C17" s="12"/>
      <c r="D17" s="21" t="str">
        <f>IF('[1]P09 lördag'!D17=0,"",'[1]P09 lördag'!D17)</f>
        <v/>
      </c>
      <c r="E17" s="22" t="str">
        <f>IF('[1]P09 lördag'!F17=0,"",'[1]P09 lördag'!F17)</f>
        <v>P09 JIK 4</v>
      </c>
      <c r="F17" s="23" t="str">
        <f>IF('[1]P09 lördag'!G17=0,"",'[1]P09 lördag'!G17)</f>
        <v/>
      </c>
      <c r="G17" s="22" t="str">
        <f>IF('[1]P09 lördag'!H17=0,"",'[1]P09 lördag'!H17)</f>
        <v>P09 IBF Tranås</v>
      </c>
      <c r="H17" s="24" t="str">
        <f>IF('[1]P09 lördag'!I17=0,"",'[1]P09 lördag'!I17)</f>
        <v/>
      </c>
      <c r="I17" s="22" t="str">
        <f>IF('[1]P09 lördag'!J17=0,"",'[1]P09 lördag'!J17)</f>
        <v>P09 Värnamo IK vit</v>
      </c>
      <c r="J17" s="25" t="str">
        <f>IF('[1]P09 lördag'!K17=0,"",'[1]P09 lördag'!K17)</f>
        <v/>
      </c>
      <c r="K17" s="22" t="str">
        <f>IF('[1]P09 lördag'!L17=0,"",'[1]P09 lördag'!L17)</f>
        <v>P09 Nässjö IBF 1</v>
      </c>
      <c r="L17" s="26" t="str">
        <f>IF('[1]P09 lördag'!M17=0,"",'[1]P09 lördag'!M17)</f>
        <v/>
      </c>
      <c r="M17" s="22" t="str">
        <f>IF('[1]P09 lördag'!N17=0,"",'[1]P09 lördag'!N17)</f>
        <v>P09 FBC Kalmarsund Blå</v>
      </c>
      <c r="N17" s="25" t="str">
        <f>IF('[1]P09 lördag'!O17=0,"",'[1]P09 lördag'!O17)</f>
        <v/>
      </c>
      <c r="O17" s="22" t="str">
        <f>IF('[1]P09 lördag'!P17=0,"",'[1]P09 lördag'!P17)</f>
        <v>P09 KFUM Jönköping</v>
      </c>
      <c r="P17" s="26" t="str">
        <f>IF('[1]P09 lördag'!Q17=0,"",'[1]P09 lördag'!Q17)</f>
        <v/>
      </c>
      <c r="Q17" s="21" t="str">
        <f t="shared" si="0"/>
        <v/>
      </c>
    </row>
    <row r="18" spans="1:17">
      <c r="A18" s="19">
        <v>15</v>
      </c>
      <c r="B18" s="20" t="str">
        <f>'[1]P09 lördag'!B18</f>
        <v>P09 Värnamo IK svart</v>
      </c>
      <c r="C18" s="12"/>
      <c r="D18" s="13">
        <f>IF('[1]P09 lördag'!D18=0,"",'[1]P09 lördag'!D18)</f>
        <v>0.53819444444444442</v>
      </c>
      <c r="E18" s="12" t="str">
        <f>IF('[1]P09 lördag'!F18=0,"",'[1]P09 lördag'!F18)</f>
        <v>Lunch</v>
      </c>
      <c r="F18" s="15" t="str">
        <f>IF('[1]P09 lördag'!G18=0,"",'[1]P09 lördag'!G18)</f>
        <v/>
      </c>
      <c r="G18" s="12" t="str">
        <f>IF('[1]P09 lördag'!H18=0,"",'[1]P09 lördag'!H18)</f>
        <v>Lunch</v>
      </c>
      <c r="H18" s="16" t="str">
        <f>IF('[1]P09 lördag'!I18=0,"",'[1]P09 lördag'!I18)</f>
        <v/>
      </c>
      <c r="I18" s="12" t="str">
        <f>IF('[1]P09 lördag'!J18=0,"",'[1]P09 lördag'!J18)</f>
        <v>Lunch</v>
      </c>
      <c r="J18" s="17" t="str">
        <f>IF('[1]P09 lördag'!K18=0,"",'[1]P09 lördag'!K18)</f>
        <v/>
      </c>
      <c r="K18" s="12" t="str">
        <f>IF('[1]P09 lördag'!L18=0,"",'[1]P09 lördag'!L18)</f>
        <v>Lunch</v>
      </c>
      <c r="L18" s="18" t="str">
        <f>IF('[1]P09 lördag'!M18=0,"",'[1]P09 lördag'!M18)</f>
        <v/>
      </c>
      <c r="M18" s="12" t="str">
        <f>IF('[1]P09 lördag'!N18=0,"",'[1]P09 lördag'!N18)</f>
        <v>Lunch</v>
      </c>
      <c r="N18" s="17" t="str">
        <f>IF('[1]P09 lördag'!O18=0,"",'[1]P09 lördag'!O18)</f>
        <v/>
      </c>
      <c r="O18" s="12" t="str">
        <f>IF('[1]P09 lördag'!P18=0,"",'[1]P09 lördag'!P18)</f>
        <v>Lunch</v>
      </c>
      <c r="P18" s="18" t="str">
        <f>IF('[1]P09 lördag'!Q18=0,"",'[1]P09 lördag'!Q18)</f>
        <v/>
      </c>
      <c r="Q18" s="13">
        <f t="shared" si="0"/>
        <v>0.53819444444444442</v>
      </c>
    </row>
    <row r="19" spans="1:17" ht="17" thickBot="1">
      <c r="B19" s="39"/>
      <c r="C19" s="12"/>
      <c r="D19" s="21" t="str">
        <f>IF('[1]P09 lördag'!D19=0,"",'[1]P09 lördag'!D19)</f>
        <v/>
      </c>
      <c r="E19" s="22" t="str">
        <f>IFERROR(IF('[1]P09 lördag'!F19=0,"",'[1]P09 lördag'!F19),"")</f>
        <v/>
      </c>
      <c r="F19" s="23" t="str">
        <f>IF('[1]P09 lördag'!G19=0,"",'[1]P09 lördag'!G19)</f>
        <v/>
      </c>
      <c r="G19" s="22" t="str">
        <f>IFERROR(IF('[1]P09 lördag'!H19=0,"",'[1]P09 lördag'!H19),"")</f>
        <v/>
      </c>
      <c r="H19" s="24" t="str">
        <f>IF('[1]P09 lördag'!I19=0,"",'[1]P09 lördag'!I19)</f>
        <v/>
      </c>
      <c r="I19" s="22" t="str">
        <f>IFERROR(IF('[1]P09 lördag'!J19=0,"",'[1]P09 lördag'!J19),"")</f>
        <v/>
      </c>
      <c r="J19" s="25" t="str">
        <f>IF('[1]P09 lördag'!K19=0,"",'[1]P09 lördag'!K19)</f>
        <v/>
      </c>
      <c r="K19" s="22" t="str">
        <f>IFERROR(IF('[1]P09 lördag'!L19=0,"",'[1]P09 lördag'!L19),"")</f>
        <v/>
      </c>
      <c r="L19" s="26" t="str">
        <f>IF('[1]P09 lördag'!M19=0,"",'[1]P09 lördag'!M19)</f>
        <v/>
      </c>
      <c r="M19" s="22" t="str">
        <f>IFERROR(IF('[1]P09 lördag'!N19=0,"",'[1]P09 lördag'!N19),"")</f>
        <v/>
      </c>
      <c r="N19" s="25" t="str">
        <f>IF('[1]P09 lördag'!O19=0,"",'[1]P09 lördag'!O19)</f>
        <v/>
      </c>
      <c r="O19" s="22" t="str">
        <f>IFERROR(IF('[1]P09 lördag'!P19=0,"",'[1]P09 lördag'!P19),"")</f>
        <v/>
      </c>
      <c r="P19" s="26" t="str">
        <f>IF('[1]P09 lördag'!Q19=0,"",'[1]P09 lördag'!Q19)</f>
        <v/>
      </c>
      <c r="Q19" s="21" t="str">
        <f t="shared" si="0"/>
        <v/>
      </c>
    </row>
    <row r="20" spans="1:17">
      <c r="B20" s="40"/>
      <c r="C20" s="12"/>
      <c r="D20" s="13">
        <f>IF('[1]P09 lördag'!D20=0,"",'[1]P09 lördag'!D20)</f>
        <v>0.5625</v>
      </c>
      <c r="E20" s="12" t="str">
        <f>IF('[1]P09 lördag'!F20=0,"",'[1]P09 lördag'!F20)</f>
        <v>Lag 12 Match 3</v>
      </c>
      <c r="F20" s="15" t="str">
        <f>IF('[1]P09 lördag'!G20=0,"",'[1]P09 lördag'!G20)</f>
        <v/>
      </c>
      <c r="G20" s="12" t="str">
        <f>IF('[1]P09 lördag'!H20=0,"",'[1]P09 lördag'!H20)</f>
        <v>Lag 14 Match 3</v>
      </c>
      <c r="H20" s="16" t="str">
        <f>IF('[1]P09 lördag'!I20=0,"",'[1]P09 lördag'!I20)</f>
        <v/>
      </c>
      <c r="I20" s="12" t="str">
        <f>IF('[1]P09 lördag'!J20=0,"",'[1]P09 lördag'!J20)</f>
        <v>Lag 13 Match 4</v>
      </c>
      <c r="J20" s="17" t="str">
        <f>IF('[1]P09 lördag'!K20=0,"",'[1]P09 lördag'!K20)</f>
        <v/>
      </c>
      <c r="K20" s="12" t="str">
        <f>IF('[1]P09 lördag'!L20=0,"",'[1]P09 lördag'!L20)</f>
        <v>Lag 1 Match 3</v>
      </c>
      <c r="L20" s="18" t="str">
        <f>IF('[1]P09 lördag'!M20=0,"",'[1]P09 lördag'!M20)</f>
        <v/>
      </c>
      <c r="M20" s="12" t="str">
        <f>IF('[1]P09 lördag'!N20=0,"",'[1]P09 lördag'!N20)</f>
        <v>Lag 11 Match 4</v>
      </c>
      <c r="N20" s="17" t="str">
        <f>IF('[1]P09 lördag'!O20=0,"",'[1]P09 lördag'!O20)</f>
        <v/>
      </c>
      <c r="O20" s="12" t="str">
        <f>IF('[1]P09 lördag'!P20=0,"",'[1]P09 lördag'!P20)</f>
        <v>Lag 15 Match 4</v>
      </c>
      <c r="P20" s="18" t="str">
        <f>IF('[1]P09 lördag'!Q20=0,"",'[1]P09 lördag'!Q20)</f>
        <v/>
      </c>
      <c r="Q20" s="13">
        <f t="shared" si="0"/>
        <v>0.5625</v>
      </c>
    </row>
    <row r="21" spans="1:17" ht="17" thickBot="1">
      <c r="B21" s="39"/>
      <c r="C21" s="12"/>
      <c r="D21" s="21" t="str">
        <f>IF('[1]P09 lördag'!D21=0,"",'[1]P09 lördag'!D21)</f>
        <v/>
      </c>
      <c r="E21" s="22" t="str">
        <f>IFERROR(IF('[1]P09 lördag'!F21=0,"",'[1]P09 lördag'!F21),"")</f>
        <v>P09 FBC Kalmarsund Svart</v>
      </c>
      <c r="F21" s="23" t="str">
        <f>IF('[1]P09 lördag'!G21=0,"",'[1]P09 lördag'!G21)</f>
        <v/>
      </c>
      <c r="G21" s="22" t="str">
        <f>IFERROR(IF('[1]P09 lördag'!H21=0,"",'[1]P09 lördag'!H21),"")</f>
        <v>P09 Skövde IBF</v>
      </c>
      <c r="H21" s="24" t="str">
        <f>IF('[1]P09 lördag'!I21=0,"",'[1]P09 lördag'!I21)</f>
        <v/>
      </c>
      <c r="I21" s="22" t="str">
        <f>IFERROR(IF('[1]P09 lördag'!J21=0,"",'[1]P09 lördag'!J21),"")</f>
        <v>P09 Husqvarna IK svart</v>
      </c>
      <c r="J21" s="25" t="str">
        <f>IF('[1]P09 lördag'!K21=0,"",'[1]P09 lördag'!K21)</f>
        <v/>
      </c>
      <c r="K21" s="22" t="str">
        <f>IFERROR(IF('[1]P09 lördag'!L21=0,"",'[1]P09 lördag'!L21),"")</f>
        <v>P09 JIK 1</v>
      </c>
      <c r="L21" s="26" t="str">
        <f>IF('[1]P09 lördag'!M21=0,"",'[1]P09 lördag'!M21)</f>
        <v/>
      </c>
      <c r="M21" s="22" t="str">
        <f>IFERROR(IF('[1]P09 lördag'!N21=0,"",'[1]P09 lördag'!N21),"")</f>
        <v>P09 Fröjereds IF</v>
      </c>
      <c r="N21" s="25" t="str">
        <f>IF('[1]P09 lördag'!O21=0,"",'[1]P09 lördag'!O21)</f>
        <v/>
      </c>
      <c r="O21" s="22" t="str">
        <f>IFERROR(IF('[1]P09 lördag'!P21=0,"",'[1]P09 lördag'!P21),"")</f>
        <v>P09 Värnamo IK svart</v>
      </c>
      <c r="P21" s="26" t="str">
        <f>IF('[1]P09 lördag'!Q21=0,"",'[1]P09 lördag'!Q21)</f>
        <v/>
      </c>
      <c r="Q21" s="21" t="str">
        <f t="shared" si="0"/>
        <v/>
      </c>
    </row>
    <row r="22" spans="1:17">
      <c r="B22" s="12"/>
      <c r="C22" s="12"/>
      <c r="D22" s="13">
        <f>IF('[1]P09 lördag'!D22=0,"",'[1]P09 lördag'!D22)</f>
        <v>0.58680555555555558</v>
      </c>
      <c r="E22" s="12" t="str">
        <f>IF('[1]P09 lördag'!F22=0,"",'[1]P09 lördag'!F22)</f>
        <v>Lag 9 Match 4</v>
      </c>
      <c r="F22" s="15" t="str">
        <f>IF('[1]P09 lördag'!G22=0,"",'[1]P09 lördag'!G22)</f>
        <v/>
      </c>
      <c r="G22" s="12" t="str">
        <f>IF('[1]P09 lördag'!H22=0,"",'[1]P09 lördag'!H22)</f>
        <v>Lag 2 Match 4</v>
      </c>
      <c r="H22" s="16" t="str">
        <f>IF('[1]P09 lördag'!I22=0,"",'[1]P09 lördag'!I22)</f>
        <v/>
      </c>
      <c r="I22" s="12" t="str">
        <f>IF('[1]P09 lördag'!J22=0,"",'[1]P09 lördag'!J22)</f>
        <v>Lag 8 Match 4</v>
      </c>
      <c r="J22" s="17" t="str">
        <f>IF('[1]P09 lördag'!K22=0,"",'[1]P09 lördag'!K22)</f>
        <v/>
      </c>
      <c r="K22" s="12" t="str">
        <f>IF('[1]P09 lördag'!L22=0,"",'[1]P09 lördag'!L22)</f>
        <v>Lag 3 Match 4</v>
      </c>
      <c r="L22" s="18" t="str">
        <f>IF('[1]P09 lördag'!M22=0,"",'[1]P09 lördag'!M22)</f>
        <v/>
      </c>
      <c r="M22" s="12" t="str">
        <f>IF('[1]P09 lördag'!N22=0,"",'[1]P09 lördag'!N22)</f>
        <v>Lag 7 Match 4</v>
      </c>
      <c r="N22" s="17" t="str">
        <f>IF('[1]P09 lördag'!O22=0,"",'[1]P09 lördag'!O22)</f>
        <v/>
      </c>
      <c r="O22" s="12" t="str">
        <f>IF('[1]P09 lördag'!P22=0,"",'[1]P09 lördag'!P22)</f>
        <v>Lag 4 Match 4</v>
      </c>
      <c r="P22" s="18" t="str">
        <f>IF('[1]P09 lördag'!Q22=0,"",'[1]P09 lördag'!Q22)</f>
        <v/>
      </c>
      <c r="Q22" s="13">
        <f t="shared" si="0"/>
        <v>0.58680555555555558</v>
      </c>
    </row>
    <row r="23" spans="1:17" ht="17" thickBot="1">
      <c r="B23" s="28" t="s">
        <v>5</v>
      </c>
      <c r="C23" s="12"/>
      <c r="D23" s="21" t="str">
        <f>IF('[1]P09 lördag'!D23=0,"",'[1]P09 lördag'!D23)</f>
        <v/>
      </c>
      <c r="E23" s="22" t="str">
        <f>IFERROR(IF('[1]P09 lördag'!F23=0,"",'[1]P09 lördag'!F23),"")</f>
        <v>P09 IBF Tranås</v>
      </c>
      <c r="F23" s="23" t="str">
        <f>IF('[1]P09 lördag'!G23=0,"",'[1]P09 lördag'!G23)</f>
        <v/>
      </c>
      <c r="G23" s="22" t="str">
        <f>IFERROR(IF('[1]P09 lördag'!H23=0,"",'[1]P09 lördag'!H23),"")</f>
        <v>P09 JIK 2</v>
      </c>
      <c r="H23" s="24" t="str">
        <f>IF('[1]P09 lördag'!I23=0,"",'[1]P09 lördag'!I23)</f>
        <v/>
      </c>
      <c r="I23" s="22" t="str">
        <f>IFERROR(IF('[1]P09 lördag'!J23=0,"",'[1]P09 lördag'!J23),"")</f>
        <v>P09 Nässjö IBF 1</v>
      </c>
      <c r="J23" s="25" t="str">
        <f>IF('[1]P09 lördag'!K23=0,"",'[1]P09 lördag'!K23)</f>
        <v/>
      </c>
      <c r="K23" s="22" t="str">
        <f>IFERROR(IF('[1]P09 lördag'!L23=0,"",'[1]P09 lördag'!L23),"")</f>
        <v>P09 JIK 3</v>
      </c>
      <c r="L23" s="26" t="str">
        <f>IF('[1]P09 lördag'!M23=0,"",'[1]P09 lördag'!M23)</f>
        <v/>
      </c>
      <c r="M23" s="22" t="str">
        <f>IFERROR(IF('[1]P09 lördag'!N23=0,"",'[1]P09 lördag'!N23),"")</f>
        <v>P09 KFUM Jönköping</v>
      </c>
      <c r="N23" s="25" t="str">
        <f>IF('[1]P09 lördag'!O23=0,"",'[1]P09 lördag'!O23)</f>
        <v/>
      </c>
      <c r="O23" s="22" t="str">
        <f>IFERROR(IF('[1]P09 lördag'!P23=0,"",'[1]P09 lördag'!P23),"")</f>
        <v>P09 JIK 4</v>
      </c>
      <c r="P23" s="26" t="str">
        <f>IF('[1]P09 lördag'!Q23=0,"",'[1]P09 lördag'!Q23)</f>
        <v/>
      </c>
      <c r="Q23" s="21" t="str">
        <f t="shared" si="0"/>
        <v/>
      </c>
    </row>
    <row r="24" spans="1:17">
      <c r="B24" s="41" t="s">
        <v>6</v>
      </c>
      <c r="C24" s="12"/>
      <c r="D24" s="13">
        <f>IF('[1]P09 lördag'!D24=0,"",'[1]P09 lördag'!D24)</f>
        <v>0.61111111111111116</v>
      </c>
      <c r="E24" s="12" t="str">
        <f>IF('[1]P09 lördag'!F24=0,"",'[1]P09 lördag'!F24)</f>
        <v>Lag 6 Match 4</v>
      </c>
      <c r="F24" s="15" t="str">
        <f>IF('[1]P09 lördag'!G24=0,"",'[1]P09 lördag'!G24)</f>
        <v/>
      </c>
      <c r="G24" s="12" t="str">
        <f>IF('[1]P09 lördag'!H24=0,"",'[1]P09 lördag'!H24)</f>
        <v>Lag 5 Match 4</v>
      </c>
      <c r="H24" s="16" t="str">
        <f>IF('[1]P09 lördag'!I24=0,"",'[1]P09 lördag'!I24)</f>
        <v/>
      </c>
      <c r="I24" s="12" t="str">
        <f>IF('[1]P09 lördag'!J24=0,"",'[1]P09 lördag'!J24)</f>
        <v>Lag 1 Match 4</v>
      </c>
      <c r="J24" s="17" t="str">
        <f>IF('[1]P09 lördag'!K24=0,"",'[1]P09 lördag'!K24)</f>
        <v/>
      </c>
      <c r="K24" s="12" t="str">
        <f>IF('[1]P09 lördag'!L24=0,"",'[1]P09 lördag'!L24)</f>
        <v>Lag 12 Match 4</v>
      </c>
      <c r="L24" s="18" t="str">
        <f>IF('[1]P09 lördag'!M24=0,"",'[1]P09 lördag'!M24)</f>
        <v/>
      </c>
      <c r="M24" s="28" t="str">
        <f>IF('[1]P09 lördag'!N24=0,"",'[1]P09 lördag'!N24)</f>
        <v>Lag 14 Match 4</v>
      </c>
      <c r="N24" s="35" t="str">
        <f>IF('[1]P09 lördag'!O24=0,"",'[1]P09 lördag'!O24)</f>
        <v/>
      </c>
      <c r="O24" s="28" t="str">
        <f>IF('[1]P09 lördag'!P24=0,"",'[1]P09 lördag'!P24)</f>
        <v>Lag 10 Match 4</v>
      </c>
      <c r="P24" s="36" t="str">
        <f>IF('[1]P09 lördag'!Q24=0,"",'[1]P09 lördag'!Q24)</f>
        <v/>
      </c>
      <c r="Q24" s="27">
        <f t="shared" si="0"/>
        <v>0.61111111111111116</v>
      </c>
    </row>
    <row r="25" spans="1:17" ht="17" thickBot="1">
      <c r="B25" s="42" t="s">
        <v>7</v>
      </c>
      <c r="C25" s="12"/>
      <c r="D25" s="21" t="str">
        <f>IF('[1]P09 lördag'!D25=0,"",'[1]P09 lördag'!D25)</f>
        <v/>
      </c>
      <c r="E25" s="22" t="str">
        <f>IFERROR(IF('[1]P09 lördag'!F25=0,"",'[1]P09 lördag'!F25),"")</f>
        <v>P09 FBC Kalmarsund Blå</v>
      </c>
      <c r="F25" s="23" t="str">
        <f>IF('[1]P09 lördag'!G25=0,"",'[1]P09 lördag'!G25)</f>
        <v/>
      </c>
      <c r="G25" s="22" t="str">
        <f>IFERROR(IF('[1]P09 lördag'!H25=0,"",'[1]P09 lördag'!H25),"")</f>
        <v>P09 Värnamo IK vit</v>
      </c>
      <c r="H25" s="24" t="str">
        <f>IF('[1]P09 lördag'!I25=0,"",'[1]P09 lördag'!I25)</f>
        <v/>
      </c>
      <c r="I25" s="22" t="str">
        <f>IFERROR(IF('[1]P09 lördag'!J25=0,"",'[1]P09 lördag'!J25),"")</f>
        <v>P09 JIK 1</v>
      </c>
      <c r="J25" s="25" t="str">
        <f>IF('[1]P09 lördag'!K25=0,"",'[1]P09 lördag'!K25)</f>
        <v/>
      </c>
      <c r="K25" s="22" t="str">
        <f>IFERROR(IF('[1]P09 lördag'!L25=0,"",'[1]P09 lördag'!L25),"")</f>
        <v>P09 FBC Kalmarsund Svart</v>
      </c>
      <c r="L25" s="26" t="str">
        <f>IF('[1]P09 lördag'!M25=0,"",'[1]P09 lördag'!M25)</f>
        <v/>
      </c>
      <c r="M25" s="32" t="str">
        <f>IFERROR(IF('[1]P09 lördag'!N25=0,"",'[1]P09 lördag'!N25),"")</f>
        <v>P09 Skövde IBF</v>
      </c>
      <c r="N25" s="37" t="str">
        <f>IF('[1]P09 lördag'!O25=0,"",'[1]P09 lördag'!O25)</f>
        <v/>
      </c>
      <c r="O25" s="32" t="str">
        <f>IFERROR(IF('[1]P09 lördag'!P25=0,"",'[1]P09 lördag'!P25),"")</f>
        <v>P09 Hovslätts IK</v>
      </c>
      <c r="P25" s="38" t="str">
        <f>IF('[1]P09 lördag'!Q25=0,"",'[1]P09 lördag'!Q25)</f>
        <v/>
      </c>
      <c r="Q25" s="31" t="str">
        <f t="shared" si="0"/>
        <v/>
      </c>
    </row>
    <row r="26" spans="1:17">
      <c r="B26" s="43" t="s">
        <v>8</v>
      </c>
      <c r="C26" s="12"/>
      <c r="D26" s="13">
        <f>IF('[1]P09 lördag'!D26=0,"",'[1]P09 lördag'!D26)</f>
        <v>0.63541666666666674</v>
      </c>
      <c r="E26" s="12" t="str">
        <f>IF('[1]P09 lördag'!F26=0,"",'[1]P09 lördag'!F26)</f>
        <v>Lag 13 Match 5</v>
      </c>
      <c r="F26" s="15" t="str">
        <f>IF('[1]P09 lördag'!G26=0,"",'[1]P09 lördag'!G26)</f>
        <v/>
      </c>
      <c r="G26" s="12" t="str">
        <f>IF('[1]P09 lördag'!H26=0,"",'[1]P09 lördag'!H26)</f>
        <v>Lag 11 Match 5</v>
      </c>
      <c r="H26" s="16" t="str">
        <f>IF('[1]P09 lördag'!I26=0,"",'[1]P09 lördag'!I26)</f>
        <v/>
      </c>
      <c r="I26" s="12" t="str">
        <f>IF('[1]P09 lördag'!J26=0,"",'[1]P09 lördag'!J26)</f>
        <v>Lag 15 Match 5</v>
      </c>
      <c r="J26" s="17" t="str">
        <f>IF('[1]P09 lördag'!K26=0,"",'[1]P09 lördag'!K26)</f>
        <v/>
      </c>
      <c r="K26" s="12" t="str">
        <f>IF('[1]P09 lördag'!L26=0,"",'[1]P09 lördag'!L26)</f>
        <v>Lag 9 Match 5</v>
      </c>
      <c r="L26" s="18" t="str">
        <f>IF('[1]P09 lördag'!M26=0,"",'[1]P09 lördag'!M26)</f>
        <v/>
      </c>
      <c r="M26" s="12" t="str">
        <f>IF('[1]P09 lördag'!N26=0,"",'[1]P09 lördag'!N26)</f>
        <v>Lag 2 Match 5</v>
      </c>
      <c r="N26" s="17" t="str">
        <f>IF('[1]P09 lördag'!O26=0,"",'[1]P09 lördag'!O26)</f>
        <v/>
      </c>
      <c r="O26" s="12" t="str">
        <f>IF('[1]P09 lördag'!P26=0,"",'[1]P09 lördag'!P26)</f>
        <v>Lag 7 Match 5</v>
      </c>
      <c r="P26" s="18" t="str">
        <f>IF('[1]P09 lördag'!Q26=0,"",'[1]P09 lördag'!Q26)</f>
        <v/>
      </c>
      <c r="Q26" s="13">
        <f t="shared" si="0"/>
        <v>0.63541666666666674</v>
      </c>
    </row>
    <row r="27" spans="1:17" ht="17" thickBot="1">
      <c r="B27" s="44" t="s">
        <v>9</v>
      </c>
      <c r="C27" s="12"/>
      <c r="D27" s="21" t="str">
        <f>IF('[1]P09 lördag'!D27=0,"",'[1]P09 lördag'!D27)</f>
        <v/>
      </c>
      <c r="E27" s="22" t="str">
        <f>IFERROR(IF('[1]P09 lördag'!F27=0,"",'[1]P09 lördag'!F27),"")</f>
        <v>P09 Husqvarna IK svart</v>
      </c>
      <c r="F27" s="23" t="str">
        <f>IF('[1]P09 lördag'!G27=0,"",'[1]P09 lördag'!G27)</f>
        <v/>
      </c>
      <c r="G27" s="22" t="str">
        <f>IFERROR(IF('[1]P09 lördag'!H27=0,"",'[1]P09 lördag'!H27),"")</f>
        <v>P09 Fröjereds IF</v>
      </c>
      <c r="H27" s="24" t="str">
        <f>IF('[1]P09 lördag'!I27=0,"",'[1]P09 lördag'!I27)</f>
        <v/>
      </c>
      <c r="I27" s="22" t="str">
        <f>IFERROR(IF('[1]P09 lördag'!J27=0,"",'[1]P09 lördag'!J27),"")</f>
        <v>P09 Värnamo IK svart</v>
      </c>
      <c r="J27" s="25" t="str">
        <f>IF('[1]P09 lördag'!K27=0,"",'[1]P09 lördag'!K27)</f>
        <v/>
      </c>
      <c r="K27" s="22" t="str">
        <f>IFERROR(IF('[1]P09 lördag'!L27=0,"",'[1]P09 lördag'!L27),"")</f>
        <v>P09 IBF Tranås</v>
      </c>
      <c r="L27" s="26" t="str">
        <f>IF('[1]P09 lördag'!M27=0,"",'[1]P09 lördag'!M27)</f>
        <v/>
      </c>
      <c r="M27" s="22" t="str">
        <f>IFERROR(IF('[1]P09 lördag'!N27=0,"",'[1]P09 lördag'!N27),"")</f>
        <v>P09 JIK 2</v>
      </c>
      <c r="N27" s="25" t="str">
        <f>IF('[1]P09 lördag'!O27=0,"",'[1]P09 lördag'!O27)</f>
        <v/>
      </c>
      <c r="O27" s="22" t="str">
        <f>IFERROR(IF('[1]P09 lördag'!P27=0,"",'[1]P09 lördag'!P27),"")</f>
        <v>P09 KFUM Jönköping</v>
      </c>
      <c r="P27" s="26" t="str">
        <f>IF('[1]P09 lördag'!Q27=0,"",'[1]P09 lördag'!Q27)</f>
        <v/>
      </c>
      <c r="Q27" s="21" t="str">
        <f t="shared" si="0"/>
        <v/>
      </c>
    </row>
    <row r="28" spans="1:17">
      <c r="B28" s="45" t="s">
        <v>10</v>
      </c>
      <c r="C28" s="12"/>
      <c r="D28" s="27">
        <f>IF('[1]P09 lördag'!D28=0,"",'[1]P09 lördag'!D28)</f>
        <v>0.65972222222222232</v>
      </c>
      <c r="E28" s="28" t="str">
        <f>IF('[1]P09 lördag'!F28=0,"",'[1]P09 lördag'!F28)</f>
        <v>Lag 10 Match 5</v>
      </c>
      <c r="F28" s="29" t="str">
        <f>IF('[1]P09 lördag'!G28=0,"",'[1]P09 lördag'!G28)</f>
        <v/>
      </c>
      <c r="G28" s="28" t="str">
        <f>IF('[1]P09 lördag'!H28=0,"",'[1]P09 lördag'!H28)</f>
        <v>Lag 12 Match 5</v>
      </c>
      <c r="H28" s="30" t="str">
        <f>IF('[1]P09 lördag'!I28=0,"",'[1]P09 lördag'!I28)</f>
        <v/>
      </c>
      <c r="I28" s="12" t="str">
        <f>IF('[1]P09 lördag'!J28=0,"",'[1]P09 lördag'!J28)</f>
        <v>Lag 4 Match 5</v>
      </c>
      <c r="J28" s="17" t="str">
        <f>IF('[1]P09 lördag'!K28=0,"",'[1]P09 lördag'!K28)</f>
        <v/>
      </c>
      <c r="K28" s="12" t="str">
        <f>IF('[1]P09 lördag'!L28=0,"",'[1]P09 lördag'!L28)</f>
        <v>Lag 5 Match 5</v>
      </c>
      <c r="L28" s="18" t="str">
        <f>IF('[1]P09 lördag'!M28=0,"",'[1]P09 lördag'!M28)</f>
        <v/>
      </c>
      <c r="M28" s="12" t="str">
        <f>IF('[1]P09 lördag'!N28=0,"",'[1]P09 lördag'!N28)</f>
        <v>Lag 3 Match 5</v>
      </c>
      <c r="N28" s="17" t="str">
        <f>IF('[1]P09 lördag'!O28=0,"",'[1]P09 lördag'!O28)</f>
        <v/>
      </c>
      <c r="O28" s="12" t="str">
        <f>IF('[1]P09 lördag'!P28=0,"",'[1]P09 lördag'!P28)</f>
        <v>Lag 6 Match 5</v>
      </c>
      <c r="P28" s="18" t="str">
        <f>IF('[1]P09 lördag'!Q28=0,"",'[1]P09 lördag'!Q28)</f>
        <v/>
      </c>
      <c r="Q28" s="13">
        <f t="shared" si="0"/>
        <v>0.65972222222222232</v>
      </c>
    </row>
    <row r="29" spans="1:17" ht="17" thickBot="1">
      <c r="B29" s="12"/>
      <c r="C29" s="12"/>
      <c r="D29" s="31" t="str">
        <f>IF('[1]P09 lördag'!D29=0,"",'[1]P09 lördag'!D29)</f>
        <v/>
      </c>
      <c r="E29" s="32" t="str">
        <f>IFERROR(IF('[1]P09 lördag'!F29=0,"",'[1]P09 lördag'!F29),"")</f>
        <v>P09 Hovslätts IK</v>
      </c>
      <c r="F29" s="33" t="str">
        <f>IF('[1]P09 lördag'!G29=0,"",'[1]P09 lördag'!G29)</f>
        <v/>
      </c>
      <c r="G29" s="32" t="str">
        <f>IFERROR(IF('[1]P09 lördag'!H29=0,"",'[1]P09 lördag'!H29),"")</f>
        <v>P09 FBC Kalmarsund Svart</v>
      </c>
      <c r="H29" s="34" t="str">
        <f>IF('[1]P09 lördag'!I29=0,"",'[1]P09 lördag'!I29)</f>
        <v/>
      </c>
      <c r="I29" s="22" t="str">
        <f>IFERROR(IF('[1]P09 lördag'!J29=0,"",'[1]P09 lördag'!J29),"")</f>
        <v>P09 JIK 4</v>
      </c>
      <c r="J29" s="25" t="str">
        <f>IF('[1]P09 lördag'!K29=0,"",'[1]P09 lördag'!K29)</f>
        <v/>
      </c>
      <c r="K29" s="22" t="str">
        <f>IFERROR(IF('[1]P09 lördag'!L29=0,"",'[1]P09 lördag'!L29),"")</f>
        <v>P09 Värnamo IK vit</v>
      </c>
      <c r="L29" s="26" t="str">
        <f>IF('[1]P09 lördag'!M29=0,"",'[1]P09 lördag'!M29)</f>
        <v/>
      </c>
      <c r="M29" s="22" t="str">
        <f>IFERROR(IF('[1]P09 lördag'!N29=0,"",'[1]P09 lördag'!N29),"")</f>
        <v>P09 JIK 3</v>
      </c>
      <c r="N29" s="25" t="str">
        <f>IF('[1]P09 lördag'!O29=0,"",'[1]P09 lördag'!O29)</f>
        <v/>
      </c>
      <c r="O29" s="22" t="str">
        <f>IFERROR(IF('[1]P09 lördag'!P29=0,"",'[1]P09 lördag'!P29),"")</f>
        <v>P09 FBC Kalmarsund Blå</v>
      </c>
      <c r="P29" s="26" t="str">
        <f>IF('[1]P09 lördag'!Q29=0,"",'[1]P09 lördag'!Q29)</f>
        <v/>
      </c>
      <c r="Q29" s="21" t="str">
        <f t="shared" si="0"/>
        <v/>
      </c>
    </row>
    <row r="30" spans="1:17" ht="13.5" customHeight="1">
      <c r="B30" s="12"/>
      <c r="D30" s="13">
        <f>IF('[1]P09 lördag'!D30=0,"",'[1]P09 lördag'!D30)</f>
        <v>0.6840277777777779</v>
      </c>
      <c r="E30" s="12" t="str">
        <f>IF('[1]P09 lördag'!F30=0,"",'[1]P09 lördag'!F30)</f>
        <v>Lag 11 Match 6</v>
      </c>
      <c r="F30" s="15" t="str">
        <f>IF('[1]P09 lördag'!G30=0,"",'[1]P09 lördag'!G30)</f>
        <v/>
      </c>
      <c r="G30" s="12" t="str">
        <f>IF('[1]P09 lördag'!H30=0,"",'[1]P09 lördag'!H30)</f>
        <v>Lag 1 Match 5</v>
      </c>
      <c r="H30" s="16" t="str">
        <f>IF('[1]P09 lördag'!I30=0,"",'[1]P09 lördag'!I30)</f>
        <v/>
      </c>
      <c r="I30" s="12" t="str">
        <f>IF('[1]P09 lördag'!J30=0,"",'[1]P09 lördag'!J30)</f>
        <v>Lag 14 Match 5</v>
      </c>
      <c r="J30" s="17" t="str">
        <f>IF('[1]P09 lördag'!K30=0,"",'[1]P09 lördag'!K30)</f>
        <v/>
      </c>
      <c r="K30" s="12" t="str">
        <f>IF('[1]P09 lördag'!L30=0,"",'[1]P09 lördag'!L30)</f>
        <v>Lag 8 Match 5</v>
      </c>
      <c r="L30" s="18" t="str">
        <f>IF('[1]P09 lördag'!M30=0,"",'[1]P09 lördag'!M30)</f>
        <v/>
      </c>
      <c r="M30" s="12" t="str">
        <f>IF('[1]P09 lördag'!N30=0,"",'[1]P09 lördag'!N30)</f>
        <v/>
      </c>
      <c r="N30" s="17" t="str">
        <f>IF('[1]P09 lördag'!O30=0,"",'[1]P09 lördag'!O30)</f>
        <v/>
      </c>
      <c r="O30" s="12" t="str">
        <f>IF('[1]P09 lördag'!P30=0,"",'[1]P09 lördag'!P30)</f>
        <v/>
      </c>
      <c r="P30" s="18" t="str">
        <f>IF('[1]P09 lördag'!Q30=0,"",'[1]P09 lördag'!Q30)</f>
        <v/>
      </c>
      <c r="Q30" s="13">
        <f t="shared" si="0"/>
        <v>0.6840277777777779</v>
      </c>
    </row>
    <row r="31" spans="1:17" ht="17" thickBot="1">
      <c r="D31" s="21" t="str">
        <f>IF('[1]P09 lördag'!D31=0,"",'[1]P09 lördag'!D31)</f>
        <v/>
      </c>
      <c r="E31" s="22" t="str">
        <f>IFERROR(IF('[1]P09 lördag'!F31=0,"",'[1]P09 lördag'!F31),"")</f>
        <v>P09 Fröjereds IF</v>
      </c>
      <c r="F31" s="23" t="str">
        <f>IF('[1]P09 lördag'!G31=0,"",'[1]P09 lördag'!G31)</f>
        <v/>
      </c>
      <c r="G31" s="22" t="str">
        <f>IFERROR(IF('[1]P09 lördag'!H31=0,"",'[1]P09 lördag'!H31),"")</f>
        <v>P09 JIK 1</v>
      </c>
      <c r="H31" s="24" t="str">
        <f>IF('[1]P09 lördag'!I31=0,"",'[1]P09 lördag'!I31)</f>
        <v/>
      </c>
      <c r="I31" s="22" t="str">
        <f>IFERROR(IF('[1]P09 lördag'!J31=0,"",'[1]P09 lördag'!J31),"")</f>
        <v>P09 Skövde IBF</v>
      </c>
      <c r="J31" s="25" t="str">
        <f>IF('[1]P09 lördag'!K31=0,"",'[1]P09 lördag'!K31)</f>
        <v/>
      </c>
      <c r="K31" s="22" t="str">
        <f>IFERROR(IF('[1]P09 lördag'!L31=0,"",'[1]P09 lördag'!L31),"")</f>
        <v>P09 Nässjö IBF 1</v>
      </c>
      <c r="L31" s="26" t="str">
        <f>IF('[1]P09 lördag'!M31=0,"",'[1]P09 lördag'!M31)</f>
        <v/>
      </c>
      <c r="M31" s="22" t="str">
        <f>IFERROR(IF('[1]P09 lördag'!N31=0,"",'[1]P09 lördag'!N31),"")</f>
        <v/>
      </c>
      <c r="N31" s="25" t="str">
        <f>IF('[1]P09 lördag'!O31=0,"",'[1]P09 lördag'!O31)</f>
        <v/>
      </c>
      <c r="O31" s="22" t="str">
        <f>IFERROR(IF('[1]P09 lördag'!P31=0,"",'[1]P09 lördag'!P31),"")</f>
        <v/>
      </c>
      <c r="P31" s="26" t="str">
        <f>IF('[1]P09 lördag'!Q31=0,"",'[1]P09 lördag'!Q31)</f>
        <v/>
      </c>
      <c r="Q31" s="21" t="str">
        <f t="shared" si="0"/>
        <v/>
      </c>
    </row>
    <row r="32" spans="1:17">
      <c r="D32" s="46"/>
      <c r="F32" s="47"/>
      <c r="H32" s="47"/>
      <c r="J32" s="6"/>
      <c r="L32" s="48"/>
      <c r="N32" s="47"/>
    </row>
    <row r="33" spans="4:17">
      <c r="D33" s="46"/>
      <c r="F33" s="47"/>
      <c r="H33" s="47"/>
      <c r="J33" s="6"/>
      <c r="L33" s="48"/>
      <c r="N33" s="47"/>
    </row>
    <row r="34" spans="4:17">
      <c r="D34" s="46"/>
      <c r="F34" s="47"/>
      <c r="H34" s="47"/>
      <c r="J34" s="6"/>
      <c r="L34" s="48"/>
      <c r="N34" s="47"/>
    </row>
    <row r="35" spans="4:17">
      <c r="D35" s="46"/>
      <c r="F35" s="47"/>
      <c r="H35" s="47"/>
      <c r="J35" s="6"/>
      <c r="L35" s="48"/>
      <c r="N35" s="47"/>
    </row>
    <row r="36" spans="4:17" ht="17" thickBot="1">
      <c r="D36" s="8" t="s">
        <v>4</v>
      </c>
      <c r="E36" s="9" t="str">
        <f>E3</f>
        <v>A-hallen</v>
      </c>
      <c r="H36" s="4"/>
      <c r="I36" s="9" t="str">
        <f>I3</f>
        <v>B-hallen</v>
      </c>
      <c r="L36" s="4"/>
      <c r="M36" s="9" t="str">
        <f>M3</f>
        <v>C-hallen</v>
      </c>
      <c r="O36" s="7"/>
      <c r="P36" s="4"/>
    </row>
    <row r="37" spans="4:17">
      <c r="D37" s="13">
        <f>IF(D4=0,"",D4)</f>
        <v>0.375</v>
      </c>
      <c r="E37" s="10" t="str">
        <f t="shared" ref="E37:Q40" si="1">IF(E4=0,"",E4)</f>
        <v>Lag 2 Match 1</v>
      </c>
      <c r="F37" s="15" t="str">
        <f t="shared" si="1"/>
        <v/>
      </c>
      <c r="G37" s="49" t="str">
        <f t="shared" si="1"/>
        <v>Lag 15 Match 1</v>
      </c>
      <c r="H37" s="16" t="str">
        <f t="shared" si="1"/>
        <v/>
      </c>
      <c r="I37" s="10" t="str">
        <f t="shared" si="1"/>
        <v>Lag 3 Match 1</v>
      </c>
      <c r="J37" s="15" t="str">
        <f t="shared" si="1"/>
        <v/>
      </c>
      <c r="K37" s="49" t="str">
        <f t="shared" si="1"/>
        <v>Lag 14 Match 1</v>
      </c>
      <c r="L37" s="16" t="str">
        <f t="shared" si="1"/>
        <v/>
      </c>
      <c r="M37" s="10" t="str">
        <f t="shared" si="1"/>
        <v>Lag 4 Match 1</v>
      </c>
      <c r="N37" s="15" t="str">
        <f t="shared" si="1"/>
        <v/>
      </c>
      <c r="O37" s="49" t="str">
        <f t="shared" si="1"/>
        <v>Lag 13 Match 1</v>
      </c>
      <c r="P37" s="16" t="str">
        <f t="shared" si="1"/>
        <v/>
      </c>
      <c r="Q37" s="13">
        <f>IF(Q4=0,"",Q4)</f>
        <v>0.375</v>
      </c>
    </row>
    <row r="38" spans="4:17" ht="17" thickBot="1">
      <c r="D38" s="21" t="str">
        <f t="shared" ref="D38:Q53" si="2">IF(D5=0,"",D5)</f>
        <v/>
      </c>
      <c r="E38" s="50" t="str">
        <f t="shared" si="2"/>
        <v>P09 JIK 2</v>
      </c>
      <c r="F38" s="23" t="str">
        <f t="shared" si="2"/>
        <v/>
      </c>
      <c r="G38" s="22" t="str">
        <f t="shared" si="2"/>
        <v>P09 Värnamo IK svart</v>
      </c>
      <c r="H38" s="24" t="str">
        <f t="shared" si="2"/>
        <v/>
      </c>
      <c r="I38" s="50" t="str">
        <f t="shared" si="2"/>
        <v>P09 JIK 3</v>
      </c>
      <c r="J38" s="23" t="str">
        <f t="shared" si="2"/>
        <v/>
      </c>
      <c r="K38" s="22" t="str">
        <f t="shared" si="2"/>
        <v>P09 Skövde IBF</v>
      </c>
      <c r="L38" s="24" t="str">
        <f t="shared" si="2"/>
        <v/>
      </c>
      <c r="M38" s="50" t="str">
        <f t="shared" si="1"/>
        <v>P09 JIK 4</v>
      </c>
      <c r="N38" s="23" t="str">
        <f t="shared" si="1"/>
        <v/>
      </c>
      <c r="O38" s="22" t="str">
        <f t="shared" si="1"/>
        <v>P09 Husqvarna IK svart</v>
      </c>
      <c r="P38" s="24" t="str">
        <f t="shared" si="1"/>
        <v/>
      </c>
      <c r="Q38" s="21" t="str">
        <f t="shared" si="1"/>
        <v/>
      </c>
    </row>
    <row r="39" spans="4:17">
      <c r="D39" s="13">
        <f t="shared" si="2"/>
        <v>0.39930555555555558</v>
      </c>
      <c r="E39" s="10" t="str">
        <f t="shared" si="2"/>
        <v>Lag 7 Match 1</v>
      </c>
      <c r="F39" s="15" t="str">
        <f t="shared" si="2"/>
        <v/>
      </c>
      <c r="G39" s="49" t="str">
        <f t="shared" si="2"/>
        <v>Lag 10 Match 1</v>
      </c>
      <c r="H39" s="16" t="str">
        <f t="shared" si="2"/>
        <v/>
      </c>
      <c r="I39" s="10" t="str">
        <f t="shared" si="2"/>
        <v>Lag 6 Match 1</v>
      </c>
      <c r="J39" s="15" t="str">
        <f t="shared" si="2"/>
        <v/>
      </c>
      <c r="K39" s="49" t="str">
        <f t="shared" si="2"/>
        <v>Lag 11 Match 1</v>
      </c>
      <c r="L39" s="16" t="str">
        <f t="shared" si="2"/>
        <v/>
      </c>
      <c r="M39" s="10" t="str">
        <f t="shared" si="1"/>
        <v>Lag 5 Match 1</v>
      </c>
      <c r="N39" s="15" t="str">
        <f t="shared" si="1"/>
        <v/>
      </c>
      <c r="O39" s="49" t="str">
        <f t="shared" si="1"/>
        <v>Lag 12 Match 1</v>
      </c>
      <c r="P39" s="16" t="str">
        <f t="shared" si="1"/>
        <v/>
      </c>
      <c r="Q39" s="13">
        <f t="shared" si="1"/>
        <v>0.39930555555555558</v>
      </c>
    </row>
    <row r="40" spans="4:17" ht="17" thickBot="1">
      <c r="D40" s="21" t="str">
        <f t="shared" si="2"/>
        <v/>
      </c>
      <c r="E40" s="50" t="str">
        <f t="shared" si="2"/>
        <v>P09 KFUM Jönköping</v>
      </c>
      <c r="F40" s="23" t="str">
        <f t="shared" si="2"/>
        <v/>
      </c>
      <c r="G40" s="22" t="str">
        <f t="shared" si="2"/>
        <v>P09 Hovslätts IK</v>
      </c>
      <c r="H40" s="24" t="str">
        <f t="shared" si="2"/>
        <v/>
      </c>
      <c r="I40" s="50" t="str">
        <f t="shared" si="2"/>
        <v>P09 FBC Kalmarsund Blå</v>
      </c>
      <c r="J40" s="23" t="str">
        <f t="shared" si="2"/>
        <v/>
      </c>
      <c r="K40" s="22" t="str">
        <f t="shared" si="2"/>
        <v>P09 Fröjereds IF</v>
      </c>
      <c r="L40" s="24" t="str">
        <f t="shared" si="2"/>
        <v/>
      </c>
      <c r="M40" s="50" t="str">
        <f t="shared" si="2"/>
        <v>P09 Värnamo IK vit</v>
      </c>
      <c r="N40" s="23" t="str">
        <f t="shared" si="2"/>
        <v/>
      </c>
      <c r="O40" s="22" t="str">
        <f t="shared" si="2"/>
        <v>P09 FBC Kalmarsund Svart</v>
      </c>
      <c r="P40" s="24" t="str">
        <f t="shared" si="1"/>
        <v/>
      </c>
      <c r="Q40" s="21" t="str">
        <f t="shared" si="1"/>
        <v/>
      </c>
    </row>
    <row r="41" spans="4:17">
      <c r="D41" s="13">
        <f t="shared" si="2"/>
        <v>0.42361111111111116</v>
      </c>
      <c r="E41" s="10" t="str">
        <f t="shared" si="2"/>
        <v>Lag 8 Match 1</v>
      </c>
      <c r="F41" s="15" t="str">
        <f t="shared" si="2"/>
        <v/>
      </c>
      <c r="G41" s="49" t="str">
        <f t="shared" si="2"/>
        <v>Lag 9 Match 1</v>
      </c>
      <c r="H41" s="16" t="str">
        <f t="shared" si="2"/>
        <v/>
      </c>
      <c r="I41" s="10" t="str">
        <f t="shared" si="2"/>
        <v>Lag 15 Match 2</v>
      </c>
      <c r="J41" s="15" t="str">
        <f t="shared" si="2"/>
        <v/>
      </c>
      <c r="K41" s="49" t="str">
        <f t="shared" si="2"/>
        <v>Lag 1 Match 1</v>
      </c>
      <c r="L41" s="16" t="str">
        <f t="shared" si="2"/>
        <v/>
      </c>
      <c r="M41" s="10" t="str">
        <f t="shared" si="2"/>
        <v>Lag 13 Match 2</v>
      </c>
      <c r="N41" s="15" t="str">
        <f t="shared" si="2"/>
        <v/>
      </c>
      <c r="O41" s="49" t="str">
        <f t="shared" si="2"/>
        <v>Lag 2 Match 2</v>
      </c>
      <c r="P41" s="16" t="str">
        <f t="shared" si="2"/>
        <v/>
      </c>
      <c r="Q41" s="13">
        <f t="shared" si="2"/>
        <v>0.42361111111111116</v>
      </c>
    </row>
    <row r="42" spans="4:17" ht="17" thickBot="1">
      <c r="D42" s="21" t="str">
        <f t="shared" si="2"/>
        <v/>
      </c>
      <c r="E42" s="50" t="str">
        <f t="shared" si="2"/>
        <v>P09 Nässjö IBF 1</v>
      </c>
      <c r="F42" s="23" t="str">
        <f t="shared" si="2"/>
        <v/>
      </c>
      <c r="G42" s="22" t="str">
        <f t="shared" si="2"/>
        <v>P09 IBF Tranås</v>
      </c>
      <c r="H42" s="24" t="str">
        <f t="shared" si="2"/>
        <v/>
      </c>
      <c r="I42" s="50" t="str">
        <f t="shared" si="2"/>
        <v>P09 Värnamo IK svart</v>
      </c>
      <c r="J42" s="23" t="str">
        <f t="shared" si="2"/>
        <v/>
      </c>
      <c r="K42" s="22" t="str">
        <f t="shared" si="2"/>
        <v>P09 JIK 1</v>
      </c>
      <c r="L42" s="24" t="str">
        <f t="shared" si="2"/>
        <v/>
      </c>
      <c r="M42" s="50" t="str">
        <f t="shared" si="2"/>
        <v>P09 Husqvarna IK svart</v>
      </c>
      <c r="N42" s="23" t="str">
        <f t="shared" si="2"/>
        <v/>
      </c>
      <c r="O42" s="22" t="str">
        <f t="shared" si="2"/>
        <v>P09 JIK 2</v>
      </c>
      <c r="P42" s="24" t="str">
        <f t="shared" si="2"/>
        <v/>
      </c>
      <c r="Q42" s="21" t="str">
        <f t="shared" si="2"/>
        <v/>
      </c>
    </row>
    <row r="43" spans="4:17">
      <c r="D43" s="13">
        <f t="shared" si="2"/>
        <v>0.44791666666666674</v>
      </c>
      <c r="E43" s="10" t="str">
        <f t="shared" si="2"/>
        <v>Lag 12 Match 2</v>
      </c>
      <c r="F43" s="15" t="str">
        <f t="shared" si="2"/>
        <v/>
      </c>
      <c r="G43" s="49" t="str">
        <f t="shared" si="2"/>
        <v>Lag 3 Match 2</v>
      </c>
      <c r="H43" s="16" t="str">
        <f t="shared" si="2"/>
        <v/>
      </c>
      <c r="I43" s="10" t="str">
        <f t="shared" si="2"/>
        <v>Lag 11 Match 2</v>
      </c>
      <c r="J43" s="15" t="str">
        <f t="shared" si="2"/>
        <v/>
      </c>
      <c r="K43" s="49" t="str">
        <f t="shared" si="2"/>
        <v>Lag 4 Match 2</v>
      </c>
      <c r="L43" s="16" t="str">
        <f t="shared" si="2"/>
        <v/>
      </c>
      <c r="M43" s="10" t="str">
        <f t="shared" si="2"/>
        <v>Lag 10 Match 2</v>
      </c>
      <c r="N43" s="15" t="str">
        <f t="shared" si="2"/>
        <v/>
      </c>
      <c r="O43" s="49" t="str">
        <f t="shared" si="2"/>
        <v>Lag 5 Match 2</v>
      </c>
      <c r="P43" s="16" t="str">
        <f t="shared" si="2"/>
        <v/>
      </c>
      <c r="Q43" s="13">
        <f t="shared" si="2"/>
        <v>0.44791666666666674</v>
      </c>
    </row>
    <row r="44" spans="4:17" ht="17" thickBot="1">
      <c r="D44" s="21" t="str">
        <f t="shared" si="2"/>
        <v/>
      </c>
      <c r="E44" s="50" t="str">
        <f t="shared" si="2"/>
        <v>P09 FBC Kalmarsund Svart</v>
      </c>
      <c r="F44" s="23" t="str">
        <f t="shared" si="2"/>
        <v/>
      </c>
      <c r="G44" s="22" t="str">
        <f t="shared" si="2"/>
        <v>P09 JIK 3</v>
      </c>
      <c r="H44" s="24" t="str">
        <f t="shared" si="2"/>
        <v/>
      </c>
      <c r="I44" s="50" t="str">
        <f t="shared" si="2"/>
        <v>P09 Fröjereds IF</v>
      </c>
      <c r="J44" s="23" t="str">
        <f t="shared" si="2"/>
        <v/>
      </c>
      <c r="K44" s="22" t="str">
        <f t="shared" si="2"/>
        <v>P09 JIK 4</v>
      </c>
      <c r="L44" s="24" t="str">
        <f t="shared" si="2"/>
        <v/>
      </c>
      <c r="M44" s="50" t="str">
        <f t="shared" si="2"/>
        <v>P09 Hovslätts IK</v>
      </c>
      <c r="N44" s="23" t="str">
        <f t="shared" si="2"/>
        <v/>
      </c>
      <c r="O44" s="22" t="str">
        <f t="shared" si="2"/>
        <v>P09 Värnamo IK vit</v>
      </c>
      <c r="P44" s="24" t="str">
        <f t="shared" si="2"/>
        <v/>
      </c>
      <c r="Q44" s="21" t="str">
        <f t="shared" si="2"/>
        <v/>
      </c>
    </row>
    <row r="45" spans="4:17">
      <c r="D45" s="13">
        <f t="shared" si="2"/>
        <v>0.47222222222222232</v>
      </c>
      <c r="E45" s="10" t="str">
        <f t="shared" si="2"/>
        <v>Lag 9 Match 2</v>
      </c>
      <c r="F45" s="15" t="str">
        <f t="shared" si="2"/>
        <v/>
      </c>
      <c r="G45" s="49" t="str">
        <f t="shared" si="2"/>
        <v>Lag 6 Match 2</v>
      </c>
      <c r="H45" s="16" t="str">
        <f t="shared" si="2"/>
        <v/>
      </c>
      <c r="I45" s="10" t="str">
        <f t="shared" si="2"/>
        <v>Lag 8 Match 2</v>
      </c>
      <c r="J45" s="15" t="str">
        <f t="shared" si="2"/>
        <v/>
      </c>
      <c r="K45" s="49" t="str">
        <f t="shared" si="2"/>
        <v>Lag 7 Match 2</v>
      </c>
      <c r="L45" s="16" t="str">
        <f t="shared" si="2"/>
        <v/>
      </c>
      <c r="M45" s="10" t="str">
        <f t="shared" si="2"/>
        <v>Lag 1 Match 2</v>
      </c>
      <c r="N45" s="15" t="str">
        <f t="shared" si="2"/>
        <v/>
      </c>
      <c r="O45" s="49" t="str">
        <f t="shared" si="2"/>
        <v>Lag 14 Match 2</v>
      </c>
      <c r="P45" s="16" t="str">
        <f t="shared" si="2"/>
        <v/>
      </c>
      <c r="Q45" s="13">
        <f t="shared" si="2"/>
        <v>0.47222222222222232</v>
      </c>
    </row>
    <row r="46" spans="4:17" ht="17" thickBot="1">
      <c r="D46" s="21" t="str">
        <f t="shared" si="2"/>
        <v/>
      </c>
      <c r="E46" s="50" t="str">
        <f t="shared" si="2"/>
        <v>P09 IBF Tranås</v>
      </c>
      <c r="F46" s="23" t="str">
        <f t="shared" si="2"/>
        <v/>
      </c>
      <c r="G46" s="22" t="str">
        <f t="shared" si="2"/>
        <v>P09 FBC Kalmarsund Blå</v>
      </c>
      <c r="H46" s="24" t="str">
        <f t="shared" si="2"/>
        <v/>
      </c>
      <c r="I46" s="50" t="str">
        <f t="shared" si="2"/>
        <v>P09 Nässjö IBF 1</v>
      </c>
      <c r="J46" s="23" t="str">
        <f t="shared" si="2"/>
        <v/>
      </c>
      <c r="K46" s="22" t="str">
        <f t="shared" si="2"/>
        <v>P09 KFUM Jönköping</v>
      </c>
      <c r="L46" s="24" t="str">
        <f t="shared" si="2"/>
        <v/>
      </c>
      <c r="M46" s="50" t="str">
        <f t="shared" si="2"/>
        <v>P09 JIK 1</v>
      </c>
      <c r="N46" s="23" t="str">
        <f t="shared" si="2"/>
        <v/>
      </c>
      <c r="O46" s="22" t="str">
        <f t="shared" si="2"/>
        <v>P09 Skövde IBF</v>
      </c>
      <c r="P46" s="24" t="str">
        <f t="shared" si="2"/>
        <v/>
      </c>
      <c r="Q46" s="21" t="str">
        <f t="shared" si="2"/>
        <v/>
      </c>
    </row>
    <row r="47" spans="4:17">
      <c r="D47" s="13">
        <f t="shared" si="2"/>
        <v>0.4965277777777779</v>
      </c>
      <c r="E47" s="10" t="str">
        <f t="shared" si="2"/>
        <v>Lag 15 Match 3</v>
      </c>
      <c r="F47" s="15" t="str">
        <f t="shared" si="2"/>
        <v/>
      </c>
      <c r="G47" s="49" t="str">
        <f t="shared" si="2"/>
        <v>Lag 13 Match 3</v>
      </c>
      <c r="H47" s="16" t="str">
        <f t="shared" si="2"/>
        <v/>
      </c>
      <c r="I47" s="10" t="str">
        <f t="shared" si="2"/>
        <v>Lag 2 Match 3</v>
      </c>
      <c r="J47" s="15" t="str">
        <f t="shared" si="2"/>
        <v/>
      </c>
      <c r="K47" s="49" t="str">
        <f t="shared" si="2"/>
        <v>Lag 11 Match 3</v>
      </c>
      <c r="L47" s="16" t="str">
        <f t="shared" si="2"/>
        <v/>
      </c>
      <c r="M47" s="10" t="str">
        <f t="shared" si="2"/>
        <v>Lag 3 Match 3</v>
      </c>
      <c r="N47" s="15" t="str">
        <f t="shared" si="2"/>
        <v/>
      </c>
      <c r="O47" s="49" t="str">
        <f t="shared" si="2"/>
        <v>Lag 10 Match 3</v>
      </c>
      <c r="P47" s="16" t="str">
        <f t="shared" si="2"/>
        <v/>
      </c>
      <c r="Q47" s="13">
        <f t="shared" si="2"/>
        <v>0.4965277777777779</v>
      </c>
    </row>
    <row r="48" spans="4:17" ht="17" thickBot="1">
      <c r="D48" s="21" t="str">
        <f t="shared" si="2"/>
        <v/>
      </c>
      <c r="E48" s="50" t="str">
        <f t="shared" si="2"/>
        <v>P09 Värnamo IK svart</v>
      </c>
      <c r="F48" s="23" t="str">
        <f t="shared" si="2"/>
        <v/>
      </c>
      <c r="G48" s="22" t="str">
        <f t="shared" si="2"/>
        <v>P09 Husqvarna IK svart</v>
      </c>
      <c r="H48" s="24" t="str">
        <f t="shared" si="2"/>
        <v/>
      </c>
      <c r="I48" s="50" t="str">
        <f t="shared" si="2"/>
        <v>P09 JIK 2</v>
      </c>
      <c r="J48" s="23" t="str">
        <f t="shared" si="2"/>
        <v/>
      </c>
      <c r="K48" s="22" t="str">
        <f t="shared" si="2"/>
        <v>P09 Fröjereds IF</v>
      </c>
      <c r="L48" s="24" t="str">
        <f t="shared" si="2"/>
        <v/>
      </c>
      <c r="M48" s="50" t="str">
        <f t="shared" si="2"/>
        <v>P09 JIK 3</v>
      </c>
      <c r="N48" s="23" t="str">
        <f t="shared" si="2"/>
        <v/>
      </c>
      <c r="O48" s="22" t="str">
        <f t="shared" si="2"/>
        <v>P09 Hovslätts IK</v>
      </c>
      <c r="P48" s="24" t="str">
        <f t="shared" si="2"/>
        <v/>
      </c>
      <c r="Q48" s="21" t="str">
        <f t="shared" si="2"/>
        <v/>
      </c>
    </row>
    <row r="49" spans="4:17">
      <c r="D49" s="13">
        <f t="shared" si="2"/>
        <v>0.52083333333333348</v>
      </c>
      <c r="E49" s="10" t="str">
        <f t="shared" si="2"/>
        <v>Lag 4 Match 3</v>
      </c>
      <c r="F49" s="15" t="str">
        <f t="shared" si="2"/>
        <v/>
      </c>
      <c r="G49" s="49" t="str">
        <f t="shared" si="2"/>
        <v>Lag 9 Match 3</v>
      </c>
      <c r="H49" s="16" t="str">
        <f t="shared" si="2"/>
        <v/>
      </c>
      <c r="I49" s="10" t="str">
        <f t="shared" si="2"/>
        <v>Lag 5 Match 3</v>
      </c>
      <c r="J49" s="15" t="str">
        <f t="shared" si="2"/>
        <v/>
      </c>
      <c r="K49" s="49" t="str">
        <f t="shared" si="2"/>
        <v>Lag 8 Match 3</v>
      </c>
      <c r="L49" s="16" t="str">
        <f t="shared" si="2"/>
        <v/>
      </c>
      <c r="M49" s="10" t="str">
        <f t="shared" si="2"/>
        <v>Lag 6 Match 3</v>
      </c>
      <c r="N49" s="15" t="str">
        <f t="shared" si="2"/>
        <v/>
      </c>
      <c r="O49" s="49" t="str">
        <f t="shared" si="2"/>
        <v>Lag 7 Match 3</v>
      </c>
      <c r="P49" s="16" t="str">
        <f t="shared" si="2"/>
        <v/>
      </c>
      <c r="Q49" s="13">
        <f t="shared" si="2"/>
        <v>0.52083333333333348</v>
      </c>
    </row>
    <row r="50" spans="4:17" ht="17" thickBot="1">
      <c r="D50" s="21" t="str">
        <f t="shared" si="2"/>
        <v/>
      </c>
      <c r="E50" s="50" t="str">
        <f t="shared" si="2"/>
        <v>P09 JIK 4</v>
      </c>
      <c r="F50" s="23" t="str">
        <f t="shared" si="2"/>
        <v/>
      </c>
      <c r="G50" s="22" t="str">
        <f t="shared" si="2"/>
        <v>P09 IBF Tranås</v>
      </c>
      <c r="H50" s="24" t="str">
        <f t="shared" si="2"/>
        <v/>
      </c>
      <c r="I50" s="50" t="str">
        <f t="shared" si="2"/>
        <v>P09 Värnamo IK vit</v>
      </c>
      <c r="J50" s="23" t="str">
        <f t="shared" si="2"/>
        <v/>
      </c>
      <c r="K50" s="22" t="str">
        <f t="shared" si="2"/>
        <v>P09 Nässjö IBF 1</v>
      </c>
      <c r="L50" s="24" t="str">
        <f t="shared" si="2"/>
        <v/>
      </c>
      <c r="M50" s="50" t="str">
        <f t="shared" si="2"/>
        <v>P09 FBC Kalmarsund Blå</v>
      </c>
      <c r="N50" s="23" t="str">
        <f t="shared" si="2"/>
        <v/>
      </c>
      <c r="O50" s="22" t="str">
        <f t="shared" si="2"/>
        <v>P09 KFUM Jönköping</v>
      </c>
      <c r="P50" s="24" t="str">
        <f t="shared" si="2"/>
        <v/>
      </c>
      <c r="Q50" s="21" t="str">
        <f t="shared" si="2"/>
        <v/>
      </c>
    </row>
    <row r="51" spans="4:17">
      <c r="D51" s="13">
        <f t="shared" si="2"/>
        <v>0.53819444444444442</v>
      </c>
      <c r="E51" s="10" t="str">
        <f t="shared" si="2"/>
        <v>Lunch</v>
      </c>
      <c r="F51" s="15" t="str">
        <f t="shared" si="2"/>
        <v/>
      </c>
      <c r="G51" s="49" t="str">
        <f t="shared" si="2"/>
        <v>Lunch</v>
      </c>
      <c r="H51" s="16" t="str">
        <f t="shared" si="2"/>
        <v/>
      </c>
      <c r="I51" s="10" t="str">
        <f t="shared" si="2"/>
        <v>Lunch</v>
      </c>
      <c r="J51" s="15" t="str">
        <f t="shared" si="2"/>
        <v/>
      </c>
      <c r="K51" s="49" t="str">
        <f t="shared" si="2"/>
        <v>Lunch</v>
      </c>
      <c r="L51" s="16" t="str">
        <f t="shared" si="2"/>
        <v/>
      </c>
      <c r="M51" s="10" t="str">
        <f t="shared" si="2"/>
        <v>Lunch</v>
      </c>
      <c r="N51" s="15" t="str">
        <f t="shared" si="2"/>
        <v/>
      </c>
      <c r="O51" s="49" t="str">
        <f t="shared" si="2"/>
        <v>Lunch</v>
      </c>
      <c r="P51" s="16" t="str">
        <f t="shared" si="2"/>
        <v/>
      </c>
      <c r="Q51" s="13">
        <f t="shared" si="2"/>
        <v>0.53819444444444442</v>
      </c>
    </row>
    <row r="52" spans="4:17" ht="17" thickBot="1">
      <c r="D52" s="21" t="str">
        <f t="shared" si="2"/>
        <v/>
      </c>
      <c r="E52" s="50" t="str">
        <f t="shared" si="2"/>
        <v/>
      </c>
      <c r="F52" s="23" t="str">
        <f t="shared" si="2"/>
        <v/>
      </c>
      <c r="G52" s="22" t="str">
        <f t="shared" si="2"/>
        <v/>
      </c>
      <c r="H52" s="24" t="str">
        <f t="shared" si="2"/>
        <v/>
      </c>
      <c r="I52" s="50" t="str">
        <f t="shared" si="2"/>
        <v/>
      </c>
      <c r="J52" s="23" t="str">
        <f t="shared" si="2"/>
        <v/>
      </c>
      <c r="K52" s="22" t="str">
        <f t="shared" si="2"/>
        <v/>
      </c>
      <c r="L52" s="24" t="str">
        <f t="shared" si="2"/>
        <v/>
      </c>
      <c r="M52" s="50" t="str">
        <f t="shared" si="2"/>
        <v/>
      </c>
      <c r="N52" s="23" t="str">
        <f t="shared" si="2"/>
        <v/>
      </c>
      <c r="O52" s="22" t="str">
        <f t="shared" si="2"/>
        <v/>
      </c>
      <c r="P52" s="24" t="str">
        <f t="shared" si="2"/>
        <v/>
      </c>
      <c r="Q52" s="21" t="str">
        <f t="shared" si="2"/>
        <v/>
      </c>
    </row>
    <row r="53" spans="4:17">
      <c r="D53" s="13">
        <f t="shared" si="2"/>
        <v>0.5625</v>
      </c>
      <c r="E53" s="10" t="str">
        <f t="shared" si="2"/>
        <v>Lag 12 Match 3</v>
      </c>
      <c r="F53" s="15" t="str">
        <f t="shared" si="2"/>
        <v/>
      </c>
      <c r="G53" s="49" t="str">
        <f t="shared" si="2"/>
        <v>Lag 14 Match 3</v>
      </c>
      <c r="H53" s="16" t="str">
        <f t="shared" si="2"/>
        <v/>
      </c>
      <c r="I53" s="10" t="str">
        <f t="shared" si="2"/>
        <v>Lag 13 Match 4</v>
      </c>
      <c r="J53" s="15" t="str">
        <f t="shared" si="2"/>
        <v/>
      </c>
      <c r="K53" s="49" t="str">
        <f t="shared" si="2"/>
        <v>Lag 1 Match 3</v>
      </c>
      <c r="L53" s="16" t="str">
        <f t="shared" si="2"/>
        <v/>
      </c>
      <c r="M53" s="10" t="str">
        <f t="shared" si="2"/>
        <v>Lag 11 Match 4</v>
      </c>
      <c r="N53" s="15" t="str">
        <f t="shared" si="2"/>
        <v/>
      </c>
      <c r="O53" s="49" t="str">
        <f t="shared" si="2"/>
        <v>Lag 15 Match 4</v>
      </c>
      <c r="P53" s="16" t="str">
        <f t="shared" si="2"/>
        <v/>
      </c>
      <c r="Q53" s="13">
        <f t="shared" si="2"/>
        <v>0.5625</v>
      </c>
    </row>
    <row r="54" spans="4:17" ht="17" thickBot="1">
      <c r="D54" s="21" t="str">
        <f t="shared" ref="D54:Q64" si="3">IF(D21=0,"",D21)</f>
        <v/>
      </c>
      <c r="E54" s="50" t="str">
        <f t="shared" si="3"/>
        <v>P09 FBC Kalmarsund Svart</v>
      </c>
      <c r="F54" s="23" t="str">
        <f t="shared" si="3"/>
        <v/>
      </c>
      <c r="G54" s="22" t="str">
        <f t="shared" si="3"/>
        <v>P09 Skövde IBF</v>
      </c>
      <c r="H54" s="24" t="str">
        <f t="shared" si="3"/>
        <v/>
      </c>
      <c r="I54" s="50" t="str">
        <f t="shared" si="3"/>
        <v>P09 Husqvarna IK svart</v>
      </c>
      <c r="J54" s="23" t="str">
        <f t="shared" si="3"/>
        <v/>
      </c>
      <c r="K54" s="22" t="str">
        <f t="shared" si="3"/>
        <v>P09 JIK 1</v>
      </c>
      <c r="L54" s="24" t="str">
        <f t="shared" si="3"/>
        <v/>
      </c>
      <c r="M54" s="50" t="str">
        <f t="shared" si="3"/>
        <v>P09 Fröjereds IF</v>
      </c>
      <c r="N54" s="23" t="str">
        <f t="shared" si="3"/>
        <v/>
      </c>
      <c r="O54" s="22" t="str">
        <f t="shared" si="3"/>
        <v>P09 Värnamo IK svart</v>
      </c>
      <c r="P54" s="24" t="str">
        <f t="shared" si="3"/>
        <v/>
      </c>
      <c r="Q54" s="21" t="str">
        <f t="shared" si="3"/>
        <v/>
      </c>
    </row>
    <row r="55" spans="4:17">
      <c r="D55" s="13">
        <f t="shared" si="3"/>
        <v>0.58680555555555558</v>
      </c>
      <c r="E55" s="10" t="str">
        <f t="shared" si="3"/>
        <v>Lag 9 Match 4</v>
      </c>
      <c r="F55" s="15" t="str">
        <f t="shared" si="3"/>
        <v/>
      </c>
      <c r="G55" s="49" t="str">
        <f t="shared" si="3"/>
        <v>Lag 2 Match 4</v>
      </c>
      <c r="H55" s="16" t="str">
        <f t="shared" si="3"/>
        <v/>
      </c>
      <c r="I55" s="10" t="str">
        <f t="shared" si="3"/>
        <v>Lag 8 Match 4</v>
      </c>
      <c r="J55" s="15" t="str">
        <f t="shared" si="3"/>
        <v/>
      </c>
      <c r="K55" s="49" t="str">
        <f t="shared" si="3"/>
        <v>Lag 3 Match 4</v>
      </c>
      <c r="L55" s="16" t="str">
        <f t="shared" si="3"/>
        <v/>
      </c>
      <c r="M55" s="10" t="str">
        <f t="shared" si="3"/>
        <v>Lag 7 Match 4</v>
      </c>
      <c r="N55" s="15" t="str">
        <f t="shared" si="3"/>
        <v/>
      </c>
      <c r="O55" s="49" t="str">
        <f t="shared" si="3"/>
        <v>Lag 4 Match 4</v>
      </c>
      <c r="P55" s="16" t="str">
        <f t="shared" si="3"/>
        <v/>
      </c>
      <c r="Q55" s="13">
        <f t="shared" si="3"/>
        <v>0.58680555555555558</v>
      </c>
    </row>
    <row r="56" spans="4:17" ht="17" thickBot="1">
      <c r="D56" s="21" t="str">
        <f t="shared" si="3"/>
        <v/>
      </c>
      <c r="E56" s="50" t="str">
        <f t="shared" si="3"/>
        <v>P09 IBF Tranås</v>
      </c>
      <c r="F56" s="23" t="str">
        <f t="shared" si="3"/>
        <v/>
      </c>
      <c r="G56" s="22" t="str">
        <f t="shared" si="3"/>
        <v>P09 JIK 2</v>
      </c>
      <c r="H56" s="24" t="str">
        <f t="shared" si="3"/>
        <v/>
      </c>
      <c r="I56" s="50" t="str">
        <f t="shared" si="3"/>
        <v>P09 Nässjö IBF 1</v>
      </c>
      <c r="J56" s="23" t="str">
        <f t="shared" si="3"/>
        <v/>
      </c>
      <c r="K56" s="22" t="str">
        <f t="shared" si="3"/>
        <v>P09 JIK 3</v>
      </c>
      <c r="L56" s="24" t="str">
        <f t="shared" si="3"/>
        <v/>
      </c>
      <c r="M56" s="50" t="str">
        <f t="shared" si="3"/>
        <v>P09 KFUM Jönköping</v>
      </c>
      <c r="N56" s="23" t="str">
        <f t="shared" si="3"/>
        <v/>
      </c>
      <c r="O56" s="22" t="str">
        <f t="shared" si="3"/>
        <v>P09 JIK 4</v>
      </c>
      <c r="P56" s="24" t="str">
        <f t="shared" si="3"/>
        <v/>
      </c>
      <c r="Q56" s="21" t="str">
        <f t="shared" si="3"/>
        <v/>
      </c>
    </row>
    <row r="57" spans="4:17">
      <c r="D57" s="13">
        <f t="shared" si="3"/>
        <v>0.61111111111111116</v>
      </c>
      <c r="E57" s="10" t="str">
        <f t="shared" si="3"/>
        <v>Lag 6 Match 4</v>
      </c>
      <c r="F57" s="15" t="str">
        <f t="shared" si="3"/>
        <v/>
      </c>
      <c r="G57" s="49" t="str">
        <f t="shared" si="3"/>
        <v>Lag 5 Match 4</v>
      </c>
      <c r="H57" s="16" t="str">
        <f t="shared" si="3"/>
        <v/>
      </c>
      <c r="I57" s="10" t="str">
        <f t="shared" si="3"/>
        <v>Lag 1 Match 4</v>
      </c>
      <c r="J57" s="15" t="str">
        <f t="shared" si="3"/>
        <v/>
      </c>
      <c r="K57" s="49" t="str">
        <f t="shared" si="3"/>
        <v>Lag 12 Match 4</v>
      </c>
      <c r="L57" s="16" t="str">
        <f t="shared" si="3"/>
        <v/>
      </c>
      <c r="M57" s="10" t="str">
        <f t="shared" si="3"/>
        <v>Lag 14 Match 4</v>
      </c>
      <c r="N57" s="15" t="str">
        <f t="shared" si="3"/>
        <v/>
      </c>
      <c r="O57" s="49" t="str">
        <f t="shared" si="3"/>
        <v>Lag 10 Match 4</v>
      </c>
      <c r="P57" s="16" t="str">
        <f t="shared" si="3"/>
        <v/>
      </c>
      <c r="Q57" s="13">
        <f t="shared" si="3"/>
        <v>0.61111111111111116</v>
      </c>
    </row>
    <row r="58" spans="4:17" ht="17" thickBot="1">
      <c r="D58" s="21" t="str">
        <f t="shared" si="3"/>
        <v/>
      </c>
      <c r="E58" s="50" t="str">
        <f t="shared" si="3"/>
        <v>P09 FBC Kalmarsund Blå</v>
      </c>
      <c r="F58" s="23" t="str">
        <f t="shared" si="3"/>
        <v/>
      </c>
      <c r="G58" s="22" t="str">
        <f t="shared" si="3"/>
        <v>P09 Värnamo IK vit</v>
      </c>
      <c r="H58" s="24" t="str">
        <f t="shared" si="3"/>
        <v/>
      </c>
      <c r="I58" s="50" t="str">
        <f t="shared" si="3"/>
        <v>P09 JIK 1</v>
      </c>
      <c r="J58" s="23" t="str">
        <f t="shared" si="3"/>
        <v/>
      </c>
      <c r="K58" s="22" t="str">
        <f t="shared" si="3"/>
        <v>P09 FBC Kalmarsund Svart</v>
      </c>
      <c r="L58" s="24" t="str">
        <f t="shared" si="3"/>
        <v/>
      </c>
      <c r="M58" s="50" t="str">
        <f t="shared" si="3"/>
        <v>P09 Skövde IBF</v>
      </c>
      <c r="N58" s="23" t="str">
        <f t="shared" si="3"/>
        <v/>
      </c>
      <c r="O58" s="22" t="str">
        <f t="shared" si="3"/>
        <v>P09 Hovslätts IK</v>
      </c>
      <c r="P58" s="24" t="str">
        <f t="shared" si="3"/>
        <v/>
      </c>
      <c r="Q58" s="21" t="str">
        <f t="shared" si="3"/>
        <v/>
      </c>
    </row>
    <row r="59" spans="4:17">
      <c r="D59" s="13">
        <f t="shared" si="3"/>
        <v>0.63541666666666674</v>
      </c>
      <c r="E59" s="10" t="str">
        <f t="shared" si="3"/>
        <v>Lag 13 Match 5</v>
      </c>
      <c r="F59" s="15" t="str">
        <f t="shared" si="3"/>
        <v/>
      </c>
      <c r="G59" s="49" t="str">
        <f t="shared" si="3"/>
        <v>Lag 11 Match 5</v>
      </c>
      <c r="H59" s="16" t="str">
        <f t="shared" si="3"/>
        <v/>
      </c>
      <c r="I59" s="10" t="str">
        <f t="shared" si="3"/>
        <v>Lag 15 Match 5</v>
      </c>
      <c r="J59" s="15" t="str">
        <f t="shared" si="3"/>
        <v/>
      </c>
      <c r="K59" s="49" t="str">
        <f t="shared" si="3"/>
        <v>Lag 9 Match 5</v>
      </c>
      <c r="L59" s="16" t="str">
        <f t="shared" si="3"/>
        <v/>
      </c>
      <c r="M59" s="10" t="str">
        <f t="shared" si="3"/>
        <v>Lag 2 Match 5</v>
      </c>
      <c r="N59" s="15" t="str">
        <f t="shared" si="3"/>
        <v/>
      </c>
      <c r="O59" s="49" t="str">
        <f t="shared" si="3"/>
        <v>Lag 7 Match 5</v>
      </c>
      <c r="P59" s="16" t="str">
        <f t="shared" si="3"/>
        <v/>
      </c>
      <c r="Q59" s="13">
        <f t="shared" si="3"/>
        <v>0.63541666666666674</v>
      </c>
    </row>
    <row r="60" spans="4:17" ht="17" thickBot="1">
      <c r="D60" s="21" t="str">
        <f t="shared" si="3"/>
        <v/>
      </c>
      <c r="E60" s="50" t="str">
        <f t="shared" si="3"/>
        <v>P09 Husqvarna IK svart</v>
      </c>
      <c r="F60" s="23" t="str">
        <f t="shared" si="3"/>
        <v/>
      </c>
      <c r="G60" s="22" t="str">
        <f t="shared" si="3"/>
        <v>P09 Fröjereds IF</v>
      </c>
      <c r="H60" s="24" t="str">
        <f t="shared" si="3"/>
        <v/>
      </c>
      <c r="I60" s="50" t="str">
        <f t="shared" si="3"/>
        <v>P09 Värnamo IK svart</v>
      </c>
      <c r="J60" s="23" t="str">
        <f t="shared" si="3"/>
        <v/>
      </c>
      <c r="K60" s="22" t="str">
        <f t="shared" si="3"/>
        <v>P09 IBF Tranås</v>
      </c>
      <c r="L60" s="24" t="str">
        <f t="shared" si="3"/>
        <v/>
      </c>
      <c r="M60" s="50" t="str">
        <f t="shared" si="3"/>
        <v>P09 JIK 2</v>
      </c>
      <c r="N60" s="23" t="str">
        <f t="shared" si="3"/>
        <v/>
      </c>
      <c r="O60" s="22" t="str">
        <f t="shared" si="3"/>
        <v>P09 KFUM Jönköping</v>
      </c>
      <c r="P60" s="24" t="str">
        <f t="shared" si="3"/>
        <v/>
      </c>
      <c r="Q60" s="21" t="str">
        <f t="shared" si="3"/>
        <v/>
      </c>
    </row>
    <row r="61" spans="4:17">
      <c r="D61" s="13">
        <f t="shared" si="3"/>
        <v>0.65972222222222232</v>
      </c>
      <c r="E61" s="10" t="str">
        <f t="shared" si="3"/>
        <v>Lag 10 Match 5</v>
      </c>
      <c r="F61" s="15" t="str">
        <f t="shared" si="3"/>
        <v/>
      </c>
      <c r="G61" s="49" t="str">
        <f t="shared" si="3"/>
        <v>Lag 12 Match 5</v>
      </c>
      <c r="H61" s="16" t="str">
        <f t="shared" si="3"/>
        <v/>
      </c>
      <c r="I61" s="10" t="str">
        <f t="shared" si="3"/>
        <v>Lag 4 Match 5</v>
      </c>
      <c r="J61" s="15" t="str">
        <f t="shared" si="3"/>
        <v/>
      </c>
      <c r="K61" s="49" t="str">
        <f t="shared" si="3"/>
        <v>Lag 5 Match 5</v>
      </c>
      <c r="L61" s="16" t="str">
        <f t="shared" si="3"/>
        <v/>
      </c>
      <c r="M61" s="10" t="str">
        <f t="shared" si="3"/>
        <v>Lag 3 Match 5</v>
      </c>
      <c r="N61" s="15" t="str">
        <f t="shared" si="3"/>
        <v/>
      </c>
      <c r="O61" s="49" t="str">
        <f t="shared" si="3"/>
        <v>Lag 6 Match 5</v>
      </c>
      <c r="P61" s="16" t="str">
        <f t="shared" si="3"/>
        <v/>
      </c>
      <c r="Q61" s="13">
        <f t="shared" si="3"/>
        <v>0.65972222222222232</v>
      </c>
    </row>
    <row r="62" spans="4:17" ht="17" thickBot="1">
      <c r="D62" s="21" t="str">
        <f t="shared" si="3"/>
        <v/>
      </c>
      <c r="E62" s="50" t="str">
        <f t="shared" si="3"/>
        <v>P09 Hovslätts IK</v>
      </c>
      <c r="F62" s="23" t="str">
        <f t="shared" si="3"/>
        <v/>
      </c>
      <c r="G62" s="22" t="str">
        <f t="shared" si="3"/>
        <v>P09 FBC Kalmarsund Svart</v>
      </c>
      <c r="H62" s="24" t="str">
        <f t="shared" si="3"/>
        <v/>
      </c>
      <c r="I62" s="50" t="str">
        <f t="shared" si="3"/>
        <v>P09 JIK 4</v>
      </c>
      <c r="J62" s="23" t="str">
        <f t="shared" si="3"/>
        <v/>
      </c>
      <c r="K62" s="22" t="str">
        <f t="shared" si="3"/>
        <v>P09 Värnamo IK vit</v>
      </c>
      <c r="L62" s="24" t="str">
        <f t="shared" si="3"/>
        <v/>
      </c>
      <c r="M62" s="50" t="str">
        <f t="shared" si="3"/>
        <v>P09 JIK 3</v>
      </c>
      <c r="N62" s="23" t="str">
        <f t="shared" si="3"/>
        <v/>
      </c>
      <c r="O62" s="22" t="str">
        <f t="shared" si="3"/>
        <v>P09 FBC Kalmarsund Blå</v>
      </c>
      <c r="P62" s="24" t="str">
        <f t="shared" si="3"/>
        <v/>
      </c>
      <c r="Q62" s="21" t="str">
        <f t="shared" si="3"/>
        <v/>
      </c>
    </row>
    <row r="63" spans="4:17">
      <c r="D63" s="13">
        <f>IF(D30=0,"",D30)</f>
        <v>0.6840277777777779</v>
      </c>
      <c r="E63" s="10" t="str">
        <f t="shared" si="3"/>
        <v>Lag 11 Match 6</v>
      </c>
      <c r="F63" s="15" t="str">
        <f t="shared" si="3"/>
        <v/>
      </c>
      <c r="G63" s="49" t="str">
        <f t="shared" si="3"/>
        <v>Lag 1 Match 5</v>
      </c>
      <c r="H63" s="16" t="str">
        <f t="shared" si="3"/>
        <v/>
      </c>
      <c r="I63" s="10" t="str">
        <f t="shared" si="3"/>
        <v>Lag 14 Match 5</v>
      </c>
      <c r="J63" s="15" t="str">
        <f t="shared" si="3"/>
        <v/>
      </c>
      <c r="K63" s="49" t="str">
        <f t="shared" si="3"/>
        <v>Lag 8 Match 5</v>
      </c>
      <c r="L63" s="16" t="str">
        <f t="shared" si="3"/>
        <v/>
      </c>
      <c r="M63" s="10" t="str">
        <f t="shared" si="3"/>
        <v/>
      </c>
      <c r="N63" s="15" t="str">
        <f t="shared" si="3"/>
        <v/>
      </c>
      <c r="O63" s="49" t="str">
        <f t="shared" si="3"/>
        <v/>
      </c>
      <c r="P63" s="16" t="str">
        <f t="shared" si="3"/>
        <v/>
      </c>
      <c r="Q63" s="13">
        <f>IF(Q30=0,"",Q30)</f>
        <v>0.6840277777777779</v>
      </c>
    </row>
    <row r="64" spans="4:17" ht="17" thickBot="1">
      <c r="D64" s="21" t="str">
        <f t="shared" ref="D64:L64" si="4">IF(D31=0,"",D31)</f>
        <v/>
      </c>
      <c r="E64" s="50" t="str">
        <f t="shared" si="4"/>
        <v>P09 Fröjereds IF</v>
      </c>
      <c r="F64" s="23" t="str">
        <f t="shared" si="4"/>
        <v/>
      </c>
      <c r="G64" s="22" t="str">
        <f t="shared" si="4"/>
        <v>P09 JIK 1</v>
      </c>
      <c r="H64" s="24" t="str">
        <f t="shared" si="4"/>
        <v/>
      </c>
      <c r="I64" s="50" t="str">
        <f t="shared" si="4"/>
        <v>P09 Skövde IBF</v>
      </c>
      <c r="J64" s="23" t="str">
        <f t="shared" si="4"/>
        <v/>
      </c>
      <c r="K64" s="22" t="str">
        <f t="shared" si="4"/>
        <v>P09 Nässjö IBF 1</v>
      </c>
      <c r="L64" s="24" t="str">
        <f t="shared" si="4"/>
        <v/>
      </c>
      <c r="M64" s="50" t="str">
        <f t="shared" si="3"/>
        <v/>
      </c>
      <c r="N64" s="23" t="str">
        <f t="shared" si="3"/>
        <v/>
      </c>
      <c r="O64" s="22" t="str">
        <f t="shared" si="3"/>
        <v/>
      </c>
      <c r="P64" s="24" t="str">
        <f t="shared" si="3"/>
        <v/>
      </c>
    </row>
    <row r="65" spans="4:13"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4:13"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4:13"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conditionalFormatting sqref="E39 E41 E43 E45 E47 E49 E51 E53 E55 E57 E59 E61 E63">
    <cfRule type="expression" dxfId="76" priority="71">
      <formula>SEARCH("Match 6",E39)&gt;0</formula>
    </cfRule>
    <cfRule type="expression" dxfId="75" priority="72">
      <formula>SEARCH("Match 5",E39)&gt;0</formula>
    </cfRule>
    <cfRule type="expression" dxfId="74" priority="73">
      <formula>SEARCH("Match 4",E39)&gt;0</formula>
    </cfRule>
    <cfRule type="expression" dxfId="73" priority="74">
      <formula>SEARCH("Match 3",E39)&gt;0</formula>
    </cfRule>
    <cfRule type="expression" dxfId="72" priority="75">
      <formula>SEARCH("Match 2",E39)&gt;0</formula>
    </cfRule>
    <cfRule type="expression" dxfId="71" priority="76">
      <formula>SEARCH("Match 1",E39)&gt;0</formula>
    </cfRule>
  </conditionalFormatting>
  <conditionalFormatting sqref="G39 G41 G43 G45 G47 G49 G51 G53 G55 G57 G59 G61 G63">
    <cfRule type="expression" dxfId="70" priority="65">
      <formula>SEARCH("Match 6",G39)&gt;0</formula>
    </cfRule>
    <cfRule type="expression" dxfId="69" priority="66">
      <formula>SEARCH("Match 5",G39)&gt;0</formula>
    </cfRule>
    <cfRule type="expression" dxfId="68" priority="67">
      <formula>SEARCH("Match 4",G39)&gt;0</formula>
    </cfRule>
    <cfRule type="expression" dxfId="67" priority="68">
      <formula>SEARCH("Match 3",G39)&gt;0</formula>
    </cfRule>
    <cfRule type="expression" dxfId="66" priority="69">
      <formula>SEARCH("Match 2",G39)&gt;0</formula>
    </cfRule>
    <cfRule type="expression" dxfId="65" priority="70">
      <formula>SEARCH("Match 1",G39)&gt;0</formula>
    </cfRule>
  </conditionalFormatting>
  <conditionalFormatting sqref="I39 I41 I43 I45 I47 I49 I51 I53 I55 I57 I59 I61 I63">
    <cfRule type="expression" dxfId="64" priority="59">
      <formula>SEARCH("Match 6",I39)&gt;0</formula>
    </cfRule>
    <cfRule type="expression" dxfId="63" priority="60">
      <formula>SEARCH("Match 5",I39)&gt;0</formula>
    </cfRule>
    <cfRule type="expression" dxfId="62" priority="61">
      <formula>SEARCH("Match 4",I39)&gt;0</formula>
    </cfRule>
    <cfRule type="expression" dxfId="61" priority="62">
      <formula>SEARCH("Match 3",I39)&gt;0</formula>
    </cfRule>
    <cfRule type="expression" dxfId="60" priority="63">
      <formula>SEARCH("Match 2",I39)&gt;0</formula>
    </cfRule>
    <cfRule type="expression" dxfId="59" priority="64">
      <formula>SEARCH("Match 1",I39)&gt;0</formula>
    </cfRule>
  </conditionalFormatting>
  <conditionalFormatting sqref="K39 K41 K43 K45 K47 K49 K51 K53 K55 K57 K59 K61 K63">
    <cfRule type="expression" dxfId="58" priority="53">
      <formula>SEARCH("Match 6",K39)&gt;0</formula>
    </cfRule>
    <cfRule type="expression" dxfId="57" priority="54">
      <formula>SEARCH("Match 5",K39)&gt;0</formula>
    </cfRule>
    <cfRule type="expression" dxfId="56" priority="55">
      <formula>SEARCH("Match 4",K39)&gt;0</formula>
    </cfRule>
    <cfRule type="expression" dxfId="55" priority="56">
      <formula>SEARCH("Match 3",K39)&gt;0</formula>
    </cfRule>
    <cfRule type="expression" dxfId="54" priority="57">
      <formula>SEARCH("Match 2",K39)&gt;0</formula>
    </cfRule>
    <cfRule type="expression" dxfId="53" priority="58">
      <formula>SEARCH("Match 1",K39)&gt;0</formula>
    </cfRule>
  </conditionalFormatting>
  <conditionalFormatting sqref="E37 E39 E41 E43 E45 E47 E49 E51 E53 E55 E57 E59 E61 E63">
    <cfRule type="expression" dxfId="52" priority="47">
      <formula>SEARCH("Match 6",E37)&gt;0</formula>
    </cfRule>
    <cfRule type="expression" dxfId="51" priority="48">
      <formula>SEARCH("Match 5",E37)&gt;0</formula>
    </cfRule>
    <cfRule type="expression" dxfId="50" priority="49">
      <formula>SEARCH("Match 4",E37)&gt;0</formula>
    </cfRule>
    <cfRule type="expression" dxfId="49" priority="50">
      <formula>SEARCH("Match 3",E37)&gt;0</formula>
    </cfRule>
    <cfRule type="expression" dxfId="48" priority="51">
      <formula>SEARCH("Match 2",E37)&gt;0</formula>
    </cfRule>
    <cfRule type="expression" dxfId="47" priority="52">
      <formula>SEARCH("Match 1",E37)&gt;0</formula>
    </cfRule>
  </conditionalFormatting>
  <conditionalFormatting sqref="G37 G39 G41 G43 G45 G47 G49 G51 G53 G55 G57 G59 G61 G63">
    <cfRule type="expression" dxfId="46" priority="41">
      <formula>SEARCH("Match 6",G37)&gt;0</formula>
    </cfRule>
    <cfRule type="expression" dxfId="45" priority="42">
      <formula>SEARCH("Match 5",G37)&gt;0</formula>
    </cfRule>
    <cfRule type="expression" dxfId="44" priority="43">
      <formula>SEARCH("Match 4",G37)&gt;0</formula>
    </cfRule>
    <cfRule type="expression" dxfId="43" priority="44">
      <formula>SEARCH("Match 3",G37)&gt;0</formula>
    </cfRule>
    <cfRule type="expression" dxfId="42" priority="45">
      <formula>SEARCH("Match 2",G37)&gt;0</formula>
    </cfRule>
    <cfRule type="expression" dxfId="41" priority="46">
      <formula>SEARCH("Match 1",G37)&gt;0</formula>
    </cfRule>
  </conditionalFormatting>
  <conditionalFormatting sqref="I37 I39 I41 I43 I45 I47 I49 I51 I53 I55 I57 I59 I61 I63">
    <cfRule type="expression" dxfId="40" priority="35">
      <formula>SEARCH("Match 6",I37)&gt;0</formula>
    </cfRule>
    <cfRule type="expression" dxfId="39" priority="36">
      <formula>SEARCH("Match 5",I37)&gt;0</formula>
    </cfRule>
    <cfRule type="expression" dxfId="38" priority="37">
      <formula>SEARCH("Match 4",I37)&gt;0</formula>
    </cfRule>
    <cfRule type="expression" dxfId="37" priority="38">
      <formula>SEARCH("Match 3",I37)&gt;0</formula>
    </cfRule>
    <cfRule type="expression" dxfId="36" priority="39">
      <formula>SEARCH("Match 2",I37)&gt;0</formula>
    </cfRule>
    <cfRule type="expression" dxfId="35" priority="40">
      <formula>SEARCH("Match 1",I37)&gt;0</formula>
    </cfRule>
  </conditionalFormatting>
  <conditionalFormatting sqref="K37 K39 K41 K43 K45 K47 K49 K51 K53 K55 K57 K59 K61 K63">
    <cfRule type="expression" dxfId="34" priority="29">
      <formula>SEARCH("Match 6",K37)&gt;0</formula>
    </cfRule>
    <cfRule type="expression" dxfId="33" priority="30">
      <formula>SEARCH("Match 5",K37)&gt;0</formula>
    </cfRule>
    <cfRule type="expression" dxfId="32" priority="31">
      <formula>SEARCH("Match 4",K37)&gt;0</formula>
    </cfRule>
    <cfRule type="expression" dxfId="31" priority="32">
      <formula>SEARCH("Match 3",K37)&gt;0</formula>
    </cfRule>
    <cfRule type="expression" dxfId="30" priority="33">
      <formula>SEARCH("Match 2",K37)&gt;0</formula>
    </cfRule>
    <cfRule type="expression" dxfId="29" priority="34">
      <formula>SEARCH("Match 1",K37)&gt;0</formula>
    </cfRule>
  </conditionalFormatting>
  <conditionalFormatting sqref="E37:K64 E4:K17">
    <cfRule type="cellIs" dxfId="28" priority="77" operator="equal">
      <formula>$B$20</formula>
    </cfRule>
  </conditionalFormatting>
  <conditionalFormatting sqref="M4:O17">
    <cfRule type="cellIs" dxfId="27" priority="28" operator="equal">
      <formula>$B$20</formula>
    </cfRule>
  </conditionalFormatting>
  <conditionalFormatting sqref="M39 M41 M43 M45 M47 M49 M51 M53 M55 M57 M59 M61 M63">
    <cfRule type="expression" dxfId="26" priority="21">
      <formula>SEARCH("Match 6",M39)&gt;0</formula>
    </cfRule>
    <cfRule type="expression" dxfId="25" priority="22">
      <formula>SEARCH("Match 5",M39)&gt;0</formula>
    </cfRule>
    <cfRule type="expression" dxfId="24" priority="23">
      <formula>SEARCH("Match 4",M39)&gt;0</formula>
    </cfRule>
    <cfRule type="expression" dxfId="23" priority="24">
      <formula>SEARCH("Match 3",M39)&gt;0</formula>
    </cfRule>
    <cfRule type="expression" dxfId="22" priority="25">
      <formula>SEARCH("Match 2",M39)&gt;0</formula>
    </cfRule>
    <cfRule type="expression" dxfId="21" priority="26">
      <formula>SEARCH("Match 1",M39)&gt;0</formula>
    </cfRule>
  </conditionalFormatting>
  <conditionalFormatting sqref="O39 O41 O43 O45 O47 O49 O51 O53 O55 O57 O59 O61 O63">
    <cfRule type="expression" dxfId="20" priority="15">
      <formula>SEARCH("Match 6",O39)&gt;0</formula>
    </cfRule>
    <cfRule type="expression" dxfId="19" priority="16">
      <formula>SEARCH("Match 5",O39)&gt;0</formula>
    </cfRule>
    <cfRule type="expression" dxfId="18" priority="17">
      <formula>SEARCH("Match 4",O39)&gt;0</formula>
    </cfRule>
    <cfRule type="expression" dxfId="17" priority="18">
      <formula>SEARCH("Match 3",O39)&gt;0</formula>
    </cfRule>
    <cfRule type="expression" dxfId="16" priority="19">
      <formula>SEARCH("Match 2",O39)&gt;0</formula>
    </cfRule>
    <cfRule type="expression" dxfId="15" priority="20">
      <formula>SEARCH("Match 1",O39)&gt;0</formula>
    </cfRule>
  </conditionalFormatting>
  <conditionalFormatting sqref="M37 M39 M41 M43 M45 M47 M49 M51 M53 M55 M57 M59 M61 M63">
    <cfRule type="expression" dxfId="14" priority="9">
      <formula>SEARCH("Match 6",M37)&gt;0</formula>
    </cfRule>
    <cfRule type="expression" dxfId="13" priority="10">
      <formula>SEARCH("Match 5",M37)&gt;0</formula>
    </cfRule>
    <cfRule type="expression" dxfId="12" priority="11">
      <formula>SEARCH("Match 4",M37)&gt;0</formula>
    </cfRule>
    <cfRule type="expression" dxfId="11" priority="12">
      <formula>SEARCH("Match 3",M37)&gt;0</formula>
    </cfRule>
    <cfRule type="expression" dxfId="10" priority="13">
      <formula>SEARCH("Match 2",M37)&gt;0</formula>
    </cfRule>
    <cfRule type="expression" dxfId="9" priority="14">
      <formula>SEARCH("Match 1",M37)&gt;0</formula>
    </cfRule>
  </conditionalFormatting>
  <conditionalFormatting sqref="O37 O39 O41 O43 O45 O47 O49 O51 O53 O55 O57 O59 O61 O63">
    <cfRule type="expression" dxfId="8" priority="3">
      <formula>SEARCH("Match 6",O37)&gt;0</formula>
    </cfRule>
    <cfRule type="expression" dxfId="7" priority="4">
      <formula>SEARCH("Match 5",O37)&gt;0</formula>
    </cfRule>
    <cfRule type="expression" dxfId="6" priority="5">
      <formula>SEARCH("Match 4",O37)&gt;0</formula>
    </cfRule>
    <cfRule type="expression" dxfId="5" priority="6">
      <formula>SEARCH("Match 3",O37)&gt;0</formula>
    </cfRule>
    <cfRule type="expression" dxfId="4" priority="7">
      <formula>SEARCH("Match 2",O37)&gt;0</formula>
    </cfRule>
    <cfRule type="expression" dxfId="3" priority="8">
      <formula>SEARCH("Match 1",O37)&gt;0</formula>
    </cfRule>
  </conditionalFormatting>
  <conditionalFormatting sqref="M37:O64">
    <cfRule type="cellIs" dxfId="2" priority="27" operator="equal">
      <formula>$B$20</formula>
    </cfRule>
  </conditionalFormatting>
  <conditionalFormatting sqref="E18:K31">
    <cfRule type="cellIs" dxfId="1" priority="2" operator="equal">
      <formula>$B$20</formula>
    </cfRule>
  </conditionalFormatting>
  <conditionalFormatting sqref="M18:O31">
    <cfRule type="cellIs" dxfId="0" priority="1" operator="equal">
      <formula>$B$20</formula>
    </cfRule>
  </conditionalFormatting>
  <dataValidations count="1">
    <dataValidation type="list" allowBlank="1" showInputMessage="1" showErrorMessage="1" sqref="B20" xr:uid="{FF5BCC67-F63E-9A47-9E01-63ADFB176E3F}">
      <formula1>$B$4:$B$19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Ambré</dc:creator>
  <cp:lastModifiedBy>Emanuel Ambré</cp:lastModifiedBy>
  <dcterms:created xsi:type="dcterms:W3CDTF">2020-03-01T18:34:43Z</dcterms:created>
  <dcterms:modified xsi:type="dcterms:W3CDTF">2020-03-01T18:37:15Z</dcterms:modified>
</cp:coreProperties>
</file>